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/>
  </bookViews>
  <sheets>
    <sheet name="Disp CNOG" sheetId="1" r:id="rId1"/>
  </sheets>
  <externalReferences>
    <externalReference r:id="rId2"/>
    <externalReference r:id="rId3"/>
  </externalReferences>
  <definedNames>
    <definedName name="_xlnm.Print_Area" localSheetId="0">'Disp CNOG'!$A$1:$G$11</definedName>
  </definedName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B2" i="1" l="1"/>
  <c r="C8" i="1" l="1"/>
  <c r="E8" i="1" s="1"/>
  <c r="C9" i="1"/>
  <c r="E9" i="1" s="1"/>
  <c r="C10" i="1"/>
  <c r="E10" i="1" s="1"/>
  <c r="C6" i="1"/>
  <c r="E6" i="1" s="1"/>
  <c r="C7" i="1"/>
  <c r="E7" i="1" s="1"/>
  <c r="C11" i="1" l="1"/>
  <c r="E11" i="1" s="1"/>
</calcChain>
</file>

<file path=xl/sharedStrings.xml><?xml version="1.0" encoding="utf-8"?>
<sst xmlns="http://schemas.openxmlformats.org/spreadsheetml/2006/main" count="26" uniqueCount="17">
  <si>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</si>
  <si>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</si>
  <si>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</si>
  <si>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</si>
  <si>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</si>
  <si>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</si>
  <si>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</si>
  <si>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</si>
  <si>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</si>
  <si>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</si>
  <si>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GUAJIRA (BALLENA/CHUCHUPA/RIOHACHA)</t>
  </si>
  <si>
    <t>ECOPETROL</t>
  </si>
  <si>
    <t>PAUTO Y FLOREÑA</t>
  </si>
  <si>
    <t>CUSIANA</t>
  </si>
  <si>
    <t>CUPIAGUA</t>
  </si>
  <si>
    <t>GIBRALTAR</t>
  </si>
  <si>
    <t>OTROS (Campos de Santander/Apiay/ Sardinata/Maná/Toqui Toqui/ Rancho Hermoso/Tenay/Santa Clara/Serafín)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</si>
</sst>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0000000"/>
    <numFmt numFmtId="166" formatCode="#,##0.000"/>
    <numFmt numFmtId="167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1" fillId="0" borderId="0"/>
  </cellStyleXfs>
  <cellXfs count="35">
    <xf numFmtId="0" fontId="0" fillId="0" borderId="0" xfId="0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3" fillId="0" borderId="0" xfId="2" applyFont="1" applyFill="1" applyAlignment="1">
      <alignment horizontal="left" vertical="center" wrapText="1"/>
    </xf>
    <xf numFmtId="14" fontId="3" fillId="0" borderId="0" xfId="2" applyNumberFormat="1" applyFont="1" applyFill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justify" vertical="center" wrapText="1"/>
    </xf>
    <xf numFmtId="0" fontId="2" fillId="0" borderId="7" xfId="2" applyBorder="1" applyAlignment="1">
      <alignment horizontal="center" vertical="center" wrapText="1"/>
    </xf>
    <xf numFmtId="164" fontId="2" fillId="0" borderId="7" xfId="2" applyNumberFormat="1" applyBorder="1" applyAlignment="1">
      <alignment vertical="center" wrapText="1"/>
    </xf>
    <xf numFmtId="164" fontId="2" fillId="0" borderId="8" xfId="2" applyNumberFormat="1" applyBorder="1" applyAlignment="1">
      <alignment vertical="center" wrapText="1"/>
    </xf>
    <xf numFmtId="3" fontId="2" fillId="0" borderId="8" xfId="2" applyNumberFormat="1" applyFont="1" applyBorder="1" applyAlignment="1">
      <alignment vertical="center" wrapText="1"/>
    </xf>
    <xf numFmtId="3" fontId="2" fillId="0" borderId="9" xfId="2" applyNumberFormat="1" applyFont="1" applyBorder="1" applyAlignment="1">
      <alignment vertical="center" wrapText="1"/>
    </xf>
    <xf numFmtId="0" fontId="2" fillId="0" borderId="6" xfId="2" applyBorder="1" applyAlignment="1">
      <alignment vertical="center" wrapText="1"/>
    </xf>
    <xf numFmtId="3" fontId="2" fillId="0" borderId="9" xfId="2" applyNumberForma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1" xfId="2" applyBorder="1" applyAlignment="1">
      <alignment horizontal="center" vertical="center" wrapText="1"/>
    </xf>
    <xf numFmtId="164" fontId="2" fillId="0" borderId="11" xfId="2" applyNumberFormat="1" applyBorder="1" applyAlignment="1">
      <alignment vertical="center" wrapText="1"/>
    </xf>
    <xf numFmtId="164" fontId="2" fillId="0" borderId="12" xfId="2" applyNumberFormat="1" applyBorder="1" applyAlignment="1">
      <alignment vertical="center" wrapText="1"/>
    </xf>
    <xf numFmtId="3" fontId="2" fillId="0" borderId="12" xfId="2" applyNumberFormat="1" applyFont="1" applyBorder="1" applyAlignment="1">
      <alignment vertical="center" wrapText="1"/>
    </xf>
    <xf numFmtId="3" fontId="2" fillId="0" borderId="13" xfId="2" applyNumberForma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" fontId="2" fillId="0" borderId="0" xfId="2" applyNumberFormat="1" applyAlignment="1">
      <alignment vertical="center" wrapText="1"/>
    </xf>
    <xf numFmtId="164" fontId="2" fillId="0" borderId="0" xfId="2" applyNumberFormat="1" applyAlignment="1">
      <alignment vertical="center" wrapText="1"/>
    </xf>
    <xf numFmtId="166" fontId="2" fillId="0" borderId="0" xfId="2" applyNumberFormat="1" applyAlignment="1">
      <alignment vertical="center" wrapText="1"/>
    </xf>
    <xf numFmtId="164" fontId="2" fillId="0" borderId="0" xfId="2" applyNumberFormat="1" applyFont="1" applyAlignment="1">
      <alignment vertical="center" wrapText="1"/>
    </xf>
    <xf numFmtId="167" fontId="2" fillId="0" borderId="0" xfId="1" applyNumberFormat="1" applyFont="1" applyAlignment="1">
      <alignment vertical="center" wrapText="1"/>
    </xf>
    <xf numFmtId="0" fontId="8" fillId="0" borderId="0" xfId="0" applyFont="1"/>
    <xf numFmtId="167" fontId="1" fillId="0" borderId="0" xfId="1" applyNumberFormat="1" applyFont="1" applyAlignment="1">
      <alignment vertical="center" wrapText="1"/>
    </xf>
  </cellXfs>
  <cellStyles count="6">
    <cellStyle name="Millares" xfId="1" builtinId="3"/>
    <cellStyle name="Normal" xfId="0" builtinId="0"/>
    <cellStyle name="Normal 2" xfId="3"/>
    <cellStyle name="Normal 2 2 2" xfId="4"/>
    <cellStyle name="Normal 3" xfId="5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Info_demanda/Nomin&amp;Program/formato%20Productores%20o15%20Guille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Info_demanda/Nomin&amp;Program/Oct14/Despacho_Oct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dores"/>
      <sheetName val="pantallazo"/>
      <sheetName val="copiar2vecesconsultasinergy"/>
      <sheetName val="Concentra"/>
      <sheetName val="CNO"/>
      <sheetName val="Informe concentra"/>
      <sheetName val="Publicacion ECP"/>
      <sheetName val="Hoja2"/>
      <sheetName val="Hoja1"/>
      <sheetName val="Balance CNOG"/>
      <sheetName val="Disp CN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M3">
            <v>41936</v>
          </cell>
        </row>
        <row r="6">
          <cell r="Q6">
            <v>8001</v>
          </cell>
        </row>
        <row r="7">
          <cell r="Q7">
            <v>72903</v>
          </cell>
        </row>
        <row r="8">
          <cell r="Q8">
            <v>17720</v>
          </cell>
        </row>
        <row r="9">
          <cell r="Q9">
            <v>47050</v>
          </cell>
        </row>
        <row r="10">
          <cell r="Q10">
            <v>700</v>
          </cell>
        </row>
        <row r="11">
          <cell r="Q11">
            <v>6432</v>
          </cell>
        </row>
        <row r="12">
          <cell r="Q12">
            <v>3100</v>
          </cell>
        </row>
        <row r="13">
          <cell r="Q13">
            <v>147</v>
          </cell>
        </row>
        <row r="14">
          <cell r="Q14">
            <v>3013</v>
          </cell>
        </row>
        <row r="15">
          <cell r="Q15">
            <v>49399</v>
          </cell>
        </row>
        <row r="16">
          <cell r="Q16">
            <v>45600</v>
          </cell>
        </row>
        <row r="17">
          <cell r="Q17">
            <v>895</v>
          </cell>
        </row>
        <row r="18">
          <cell r="Q18">
            <v>3591</v>
          </cell>
        </row>
        <row r="19">
          <cell r="Q19">
            <v>344</v>
          </cell>
        </row>
        <row r="20">
          <cell r="Q20">
            <v>20878</v>
          </cell>
        </row>
        <row r="21">
          <cell r="Q21">
            <v>0</v>
          </cell>
        </row>
        <row r="22">
          <cell r="Q22">
            <v>13904</v>
          </cell>
        </row>
        <row r="23">
          <cell r="Q23">
            <v>70146</v>
          </cell>
        </row>
        <row r="24">
          <cell r="Q24">
            <v>36407</v>
          </cell>
        </row>
        <row r="25">
          <cell r="Q25">
            <v>18117</v>
          </cell>
        </row>
        <row r="26">
          <cell r="Q26">
            <v>0</v>
          </cell>
        </row>
        <row r="27">
          <cell r="Q27">
            <v>54154</v>
          </cell>
        </row>
        <row r="28">
          <cell r="Q28">
            <v>125212</v>
          </cell>
        </row>
        <row r="29">
          <cell r="Q29">
            <v>14000</v>
          </cell>
        </row>
        <row r="30">
          <cell r="Q30">
            <v>17420</v>
          </cell>
        </row>
        <row r="31">
          <cell r="Q31">
            <v>0</v>
          </cell>
        </row>
        <row r="32">
          <cell r="Q32">
            <v>9074</v>
          </cell>
        </row>
        <row r="33">
          <cell r="Q33">
            <v>0</v>
          </cell>
        </row>
        <row r="34">
          <cell r="Q34">
            <v>2727</v>
          </cell>
        </row>
        <row r="35">
          <cell r="Q35">
            <v>0</v>
          </cell>
        </row>
        <row r="36">
          <cell r="Q36">
            <v>28191</v>
          </cell>
        </row>
        <row r="37">
          <cell r="Q37">
            <v>2208</v>
          </cell>
        </row>
        <row r="38">
          <cell r="Q38">
            <v>13418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36410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erCalor"/>
      <sheetName val="Registro distribucion"/>
      <sheetName val="Prioridades"/>
      <sheetName val="Subasta"/>
      <sheetName val="Informe diario V2"/>
      <sheetName val="Validación CDGF"/>
      <sheetName val="Validación manto Cupiagua"/>
      <sheetName val="Medidores"/>
      <sheetName val="Datos"/>
      <sheetName val="cálculos"/>
      <sheetName val="despacho"/>
      <sheetName val="ParqueoCupiagua"/>
      <sheetName val="Cupiagua"/>
      <sheetName val="UTGG"/>
      <sheetName val="Texaco"/>
      <sheetName val="BP"/>
      <sheetName val="Transp. Ecogas"/>
      <sheetName val="BP PARA ARAGUANEY"/>
      <sheetName val="DinaGas"/>
      <sheetName val="GasNatural"/>
      <sheetName val="Transp.Toriente"/>
      <sheetName val="Coinogas"/>
      <sheetName val="Progasur"/>
      <sheetName val="Sheet1"/>
      <sheetName val="swap oriente"/>
      <sheetName val="Hoja1"/>
    </sheetNames>
    <sheetDataSet>
      <sheetData sheetId="0">
        <row r="7">
          <cell r="B7">
            <v>996.9</v>
          </cell>
        </row>
        <row r="16">
          <cell r="B16">
            <v>1148.3322000000001</v>
          </cell>
        </row>
        <row r="20">
          <cell r="B20">
            <v>1175.5137999999999</v>
          </cell>
        </row>
        <row r="24">
          <cell r="B24">
            <v>1083.8018999999999</v>
          </cell>
        </row>
        <row r="25">
          <cell r="B25">
            <v>1140.9448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Cupiagua</v>
          </cell>
          <cell r="O1">
            <v>480400</v>
          </cell>
        </row>
        <row r="2">
          <cell r="C2" t="str">
            <v>Gibraltar</v>
          </cell>
        </row>
        <row r="3">
          <cell r="C3" t="str">
            <v>Sardinata</v>
          </cell>
        </row>
        <row r="6">
          <cell r="E6">
            <v>1</v>
          </cell>
          <cell r="F6">
            <v>2</v>
          </cell>
          <cell r="G6">
            <v>3</v>
          </cell>
          <cell r="H6">
            <v>4</v>
          </cell>
          <cell r="I6">
            <v>5</v>
          </cell>
          <cell r="J6">
            <v>6</v>
          </cell>
          <cell r="K6">
            <v>7</v>
          </cell>
          <cell r="L6">
            <v>8</v>
          </cell>
          <cell r="M6">
            <v>9</v>
          </cell>
          <cell r="N6">
            <v>10</v>
          </cell>
          <cell r="O6">
            <v>11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16</v>
          </cell>
          <cell r="U6">
            <v>17</v>
          </cell>
          <cell r="V6">
            <v>18</v>
          </cell>
          <cell r="W6">
            <v>19</v>
          </cell>
          <cell r="X6">
            <v>20</v>
          </cell>
          <cell r="Y6">
            <v>21</v>
          </cell>
          <cell r="Z6">
            <v>22</v>
          </cell>
          <cell r="AA6">
            <v>23</v>
          </cell>
          <cell r="AB6">
            <v>24</v>
          </cell>
          <cell r="AC6">
            <v>25</v>
          </cell>
          <cell r="AH6">
            <v>30</v>
          </cell>
          <cell r="AI6">
            <v>31</v>
          </cell>
        </row>
        <row r="7">
          <cell r="E7">
            <v>41913</v>
          </cell>
          <cell r="F7">
            <v>41914</v>
          </cell>
          <cell r="G7">
            <v>41915</v>
          </cell>
          <cell r="H7">
            <v>41916</v>
          </cell>
          <cell r="I7">
            <v>41917</v>
          </cell>
          <cell r="J7">
            <v>41918</v>
          </cell>
          <cell r="K7">
            <v>41919</v>
          </cell>
          <cell r="L7">
            <v>41920</v>
          </cell>
          <cell r="M7">
            <v>41921</v>
          </cell>
          <cell r="N7">
            <v>41922</v>
          </cell>
          <cell r="O7">
            <v>41923</v>
          </cell>
          <cell r="P7">
            <v>41924</v>
          </cell>
          <cell r="Q7">
            <v>41925</v>
          </cell>
          <cell r="R7">
            <v>41926</v>
          </cell>
          <cell r="S7">
            <v>41927</v>
          </cell>
          <cell r="T7">
            <v>41928</v>
          </cell>
          <cell r="U7">
            <v>41929</v>
          </cell>
          <cell r="V7">
            <v>41930</v>
          </cell>
          <cell r="W7">
            <v>41931</v>
          </cell>
          <cell r="X7">
            <v>41932</v>
          </cell>
          <cell r="Y7">
            <v>41933</v>
          </cell>
          <cell r="Z7">
            <v>41934</v>
          </cell>
          <cell r="AA7">
            <v>41935</v>
          </cell>
          <cell r="AB7">
            <v>41936</v>
          </cell>
          <cell r="AC7">
            <v>41937</v>
          </cell>
          <cell r="AD7">
            <v>41938</v>
          </cell>
          <cell r="AE7">
            <v>41939</v>
          </cell>
          <cell r="AF7">
            <v>41940</v>
          </cell>
          <cell r="AG7">
            <v>41941</v>
          </cell>
          <cell r="AH7">
            <v>41942</v>
          </cell>
          <cell r="AI7">
            <v>41943</v>
          </cell>
        </row>
        <row r="8">
          <cell r="B8" t="str">
            <v>MEDIDOR</v>
          </cell>
          <cell r="C8" t="str">
            <v>EQUIVALENTE</v>
          </cell>
          <cell r="D8" t="str">
            <v>CONTRATO SINERGY</v>
          </cell>
          <cell r="E8" t="str">
            <v>DK1</v>
          </cell>
          <cell r="F8" t="str">
            <v>DK2</v>
          </cell>
          <cell r="G8" t="str">
            <v>DK3</v>
          </cell>
          <cell r="H8" t="str">
            <v>DK4</v>
          </cell>
          <cell r="I8" t="str">
            <v>DK5</v>
          </cell>
          <cell r="J8" t="str">
            <v>DK6</v>
          </cell>
          <cell r="K8" t="str">
            <v>DK7</v>
          </cell>
          <cell r="L8" t="str">
            <v>DK8</v>
          </cell>
          <cell r="M8" t="str">
            <v>DK9</v>
          </cell>
          <cell r="N8" t="str">
            <v>DK10</v>
          </cell>
          <cell r="O8" t="str">
            <v>DK11</v>
          </cell>
          <cell r="P8" t="str">
            <v>DK12</v>
          </cell>
          <cell r="Q8" t="str">
            <v>DK13</v>
          </cell>
          <cell r="R8" t="str">
            <v>DK14</v>
          </cell>
          <cell r="S8" t="str">
            <v>DK15</v>
          </cell>
          <cell r="T8" t="str">
            <v>DK16</v>
          </cell>
          <cell r="U8" t="str">
            <v>DK17</v>
          </cell>
          <cell r="V8" t="str">
            <v>DK18</v>
          </cell>
          <cell r="W8" t="str">
            <v>DK19</v>
          </cell>
          <cell r="X8" t="str">
            <v>DK20</v>
          </cell>
          <cell r="Y8" t="str">
            <v>DK21</v>
          </cell>
          <cell r="Z8" t="str">
            <v>DK22</v>
          </cell>
          <cell r="AA8" t="str">
            <v>DK23</v>
          </cell>
          <cell r="AB8" t="str">
            <v>DK24</v>
          </cell>
          <cell r="AC8" t="str">
            <v>DK25</v>
          </cell>
          <cell r="AD8" t="str">
            <v>DK26</v>
          </cell>
          <cell r="AE8" t="str">
            <v>DK27</v>
          </cell>
          <cell r="AF8" t="str">
            <v>DK28</v>
          </cell>
          <cell r="AG8" t="str">
            <v>DK29</v>
          </cell>
          <cell r="AH8" t="str">
            <v>DK30</v>
          </cell>
          <cell r="AI8" t="str">
            <v>DK31</v>
          </cell>
        </row>
        <row r="9">
          <cell r="B9" t="str">
            <v>ALCANOS_DINA_REG2</v>
          </cell>
          <cell r="C9" t="str">
            <v>OK</v>
          </cell>
          <cell r="D9" t="str">
            <v>GAS-069-2013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B10" t="str">
            <v>ALCANOS_DINA_GNV1</v>
          </cell>
          <cell r="C10" t="str">
            <v>OK</v>
          </cell>
          <cell r="D10" t="str">
            <v>GAS-069-2013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B11" t="str">
            <v>ALCANOS_DINA_MNR1</v>
          </cell>
          <cell r="C11" t="str">
            <v>OK</v>
          </cell>
          <cell r="D11" t="str">
            <v>GAS-069-2013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B12" t="str">
            <v>BP_PAUTO_REG</v>
          </cell>
          <cell r="C12" t="str">
            <v>OK</v>
          </cell>
          <cell r="D12" t="str">
            <v>GAS-007-2004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6</v>
          </cell>
          <cell r="Q12">
            <v>6</v>
          </cell>
          <cell r="R12">
            <v>6</v>
          </cell>
          <cell r="S12">
            <v>6</v>
          </cell>
          <cell r="T12">
            <v>6</v>
          </cell>
          <cell r="U12">
            <v>6</v>
          </cell>
          <cell r="V12">
            <v>6</v>
          </cell>
          <cell r="W12">
            <v>6</v>
          </cell>
          <cell r="X12">
            <v>6</v>
          </cell>
          <cell r="Y12">
            <v>6</v>
          </cell>
          <cell r="Z12">
            <v>6</v>
          </cell>
          <cell r="AA12">
            <v>6</v>
          </cell>
          <cell r="AB12">
            <v>6</v>
          </cell>
        </row>
        <row r="13">
          <cell r="B13" t="str">
            <v>BP_PAUTOSUR_REG</v>
          </cell>
          <cell r="C13" t="str">
            <v>OK</v>
          </cell>
          <cell r="D13" t="str">
            <v>GAS-007-2004</v>
          </cell>
          <cell r="E13">
            <v>13</v>
          </cell>
          <cell r="F13">
            <v>13</v>
          </cell>
          <cell r="G13">
            <v>13</v>
          </cell>
          <cell r="H13">
            <v>13</v>
          </cell>
          <cell r="I13">
            <v>13</v>
          </cell>
          <cell r="J13">
            <v>13</v>
          </cell>
          <cell r="K13">
            <v>13</v>
          </cell>
          <cell r="L13">
            <v>13</v>
          </cell>
          <cell r="M13">
            <v>13</v>
          </cell>
          <cell r="N13">
            <v>13</v>
          </cell>
          <cell r="O13">
            <v>13</v>
          </cell>
          <cell r="P13">
            <v>13</v>
          </cell>
          <cell r="Q13">
            <v>13</v>
          </cell>
          <cell r="R13">
            <v>13</v>
          </cell>
          <cell r="S13">
            <v>13</v>
          </cell>
          <cell r="T13">
            <v>13</v>
          </cell>
          <cell r="U13">
            <v>13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13</v>
          </cell>
          <cell r="AA13">
            <v>13</v>
          </cell>
          <cell r="AB13">
            <v>13</v>
          </cell>
        </row>
        <row r="14">
          <cell r="B14" t="str">
            <v>CANACOL_RANCHOHERMOSO_MNR</v>
          </cell>
          <cell r="C14" t="str">
            <v>OK</v>
          </cell>
          <cell r="D14" t="str">
            <v>GAS-013-2011</v>
          </cell>
          <cell r="E14">
            <v>1765</v>
          </cell>
          <cell r="F14">
            <v>1765</v>
          </cell>
          <cell r="G14">
            <v>1765</v>
          </cell>
          <cell r="H14">
            <v>1765</v>
          </cell>
          <cell r="I14">
            <v>1765</v>
          </cell>
          <cell r="J14">
            <v>1765</v>
          </cell>
          <cell r="K14">
            <v>1765</v>
          </cell>
          <cell r="L14">
            <v>1765</v>
          </cell>
          <cell r="M14">
            <v>1765</v>
          </cell>
          <cell r="N14">
            <v>1765</v>
          </cell>
          <cell r="O14">
            <v>1765</v>
          </cell>
          <cell r="P14">
            <v>1765</v>
          </cell>
          <cell r="Q14">
            <v>1765</v>
          </cell>
          <cell r="R14">
            <v>1765</v>
          </cell>
          <cell r="S14">
            <v>1765</v>
          </cell>
          <cell r="T14">
            <v>1765</v>
          </cell>
          <cell r="U14">
            <v>1765</v>
          </cell>
          <cell r="V14">
            <v>1765</v>
          </cell>
          <cell r="W14">
            <v>1765</v>
          </cell>
          <cell r="X14">
            <v>1765</v>
          </cell>
          <cell r="Y14">
            <v>1765</v>
          </cell>
          <cell r="Z14">
            <v>1765</v>
          </cell>
          <cell r="AA14">
            <v>1765</v>
          </cell>
          <cell r="AB14">
            <v>1765</v>
          </cell>
        </row>
        <row r="15">
          <cell r="B15" t="str">
            <v>CANACOL_RANCHOHERMOSO_MNR2</v>
          </cell>
          <cell r="C15" t="str">
            <v>OK</v>
          </cell>
          <cell r="D15" t="str">
            <v>GAS-014-2012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B16" t="str">
            <v>CENIT_CUSIANA_MNR</v>
          </cell>
          <cell r="C16" t="str">
            <v>A</v>
          </cell>
          <cell r="D16" t="str">
            <v>GAS-032-2013</v>
          </cell>
          <cell r="E16">
            <v>3165</v>
          </cell>
          <cell r="F16">
            <v>3165</v>
          </cell>
          <cell r="G16">
            <v>3165</v>
          </cell>
          <cell r="H16">
            <v>3165</v>
          </cell>
          <cell r="I16">
            <v>3165</v>
          </cell>
          <cell r="J16">
            <v>3165</v>
          </cell>
          <cell r="K16">
            <v>3165</v>
          </cell>
          <cell r="L16">
            <v>0</v>
          </cell>
          <cell r="M16">
            <v>1000</v>
          </cell>
          <cell r="N16">
            <v>1000</v>
          </cell>
          <cell r="O16">
            <v>1000</v>
          </cell>
          <cell r="P16">
            <v>1000</v>
          </cell>
          <cell r="Q16">
            <v>1000</v>
          </cell>
          <cell r="R16">
            <v>1000</v>
          </cell>
          <cell r="S16">
            <v>1000</v>
          </cell>
          <cell r="T16">
            <v>1000</v>
          </cell>
          <cell r="U16">
            <v>1000</v>
          </cell>
          <cell r="V16">
            <v>1000</v>
          </cell>
          <cell r="W16">
            <v>1000</v>
          </cell>
          <cell r="X16">
            <v>1000</v>
          </cell>
          <cell r="Y16">
            <v>1000</v>
          </cell>
          <cell r="Z16">
            <v>1000</v>
          </cell>
          <cell r="AA16">
            <v>1000</v>
          </cell>
          <cell r="AB16">
            <v>1000</v>
          </cell>
        </row>
        <row r="17">
          <cell r="B17" t="str">
            <v>CENIT_CUPIAGUA_MNR</v>
          </cell>
          <cell r="C17" t="str">
            <v>A</v>
          </cell>
          <cell r="D17" t="str">
            <v>GAS-032-2013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B18" t="str">
            <v>CENIT_PAUTOSUR_MNR</v>
          </cell>
          <cell r="C18" t="str">
            <v>OK</v>
          </cell>
          <cell r="D18" t="str">
            <v>GAS-064-2013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B19" t="str">
            <v>CHEC_GUAJIRA_TERM</v>
          </cell>
          <cell r="C19" t="str">
            <v>interrumpible subasta</v>
          </cell>
          <cell r="D19" t="str">
            <v>GAS-022-2014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B20" t="str">
            <v>CELSIA_GUAJIRA_TERM3</v>
          </cell>
          <cell r="C20" t="str">
            <v>interrumpible subasta</v>
          </cell>
          <cell r="D20" t="str">
            <v>GAS-006-2014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CELSIA_GUAJIRA_TERM4</v>
          </cell>
          <cell r="C21" t="str">
            <v>interrumpible subasta</v>
          </cell>
          <cell r="D21" t="str">
            <v>GAS-006-2014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COLINVER_TPTE</v>
          </cell>
          <cell r="C22" t="str">
            <v>OK</v>
          </cell>
          <cell r="D22" t="str">
            <v>GAS-005-2011</v>
          </cell>
          <cell r="E22">
            <v>12375</v>
          </cell>
          <cell r="F22">
            <v>16219</v>
          </cell>
          <cell r="G22">
            <v>9120</v>
          </cell>
          <cell r="H22">
            <v>18904</v>
          </cell>
          <cell r="I22">
            <v>16652</v>
          </cell>
          <cell r="J22">
            <v>16652</v>
          </cell>
          <cell r="K22">
            <v>3924</v>
          </cell>
          <cell r="L22">
            <v>7475</v>
          </cell>
          <cell r="M22">
            <v>2379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4450</v>
          </cell>
          <cell r="U22">
            <v>0</v>
          </cell>
          <cell r="V22">
            <v>0</v>
          </cell>
          <cell r="W22">
            <v>0</v>
          </cell>
          <cell r="X22">
            <v>4410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B23" t="str">
            <v>COLINVER_TPTE_DESVIO</v>
          </cell>
          <cell r="C23" t="str">
            <v>OK</v>
          </cell>
          <cell r="D23" t="str">
            <v>GAS-005-2011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B24" t="str">
            <v>MERIL_GUAJIRA_TERM</v>
          </cell>
          <cell r="C24" t="str">
            <v>OK-OCG</v>
          </cell>
          <cell r="D24" t="str">
            <v>GAS-048-2011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B25" t="str">
            <v>MERIL_GUAJIRA_TERM2</v>
          </cell>
          <cell r="C25" t="str">
            <v>OK-OCG</v>
          </cell>
          <cell r="D25" t="str">
            <v>GAS-048-2011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B26" t="str">
            <v>ECPTECA_CUSIANA_MNR</v>
          </cell>
          <cell r="C26" t="str">
            <v>OK</v>
          </cell>
          <cell r="D26" t="str">
            <v>ECP- TECA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B27" t="str">
            <v>ECPTECA_GUAJIRA_MNR</v>
          </cell>
          <cell r="C27" t="str">
            <v>OK</v>
          </cell>
          <cell r="D27" t="str">
            <v>ECP- TECA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2000</v>
          </cell>
          <cell r="M27">
            <v>2000</v>
          </cell>
          <cell r="N27">
            <v>0</v>
          </cell>
          <cell r="O27">
            <v>2000</v>
          </cell>
          <cell r="P27">
            <v>4000</v>
          </cell>
          <cell r="Q27">
            <v>6000</v>
          </cell>
          <cell r="R27">
            <v>2000</v>
          </cell>
          <cell r="S27">
            <v>2000</v>
          </cell>
          <cell r="T27">
            <v>2000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2000</v>
          </cell>
          <cell r="AA27">
            <v>2000</v>
          </cell>
          <cell r="AB27">
            <v>2000</v>
          </cell>
        </row>
        <row r="28">
          <cell r="B28" t="str">
            <v>ECOPSANT_CUSIANA_MNR</v>
          </cell>
          <cell r="C28" t="str">
            <v>OK</v>
          </cell>
          <cell r="D28" t="str">
            <v>ECP-SANTIAGO</v>
          </cell>
          <cell r="E28">
            <v>2000</v>
          </cell>
          <cell r="F28">
            <v>2000</v>
          </cell>
          <cell r="G28">
            <v>2000</v>
          </cell>
          <cell r="H28">
            <v>2000</v>
          </cell>
          <cell r="I28">
            <v>2000</v>
          </cell>
          <cell r="J28">
            <v>2000</v>
          </cell>
          <cell r="K28">
            <v>2000</v>
          </cell>
          <cell r="L28">
            <v>2000</v>
          </cell>
          <cell r="M28">
            <v>2000</v>
          </cell>
          <cell r="N28">
            <v>2000</v>
          </cell>
          <cell r="O28">
            <v>2000</v>
          </cell>
          <cell r="P28">
            <v>2000</v>
          </cell>
          <cell r="Q28">
            <v>2000</v>
          </cell>
          <cell r="R28">
            <v>2000</v>
          </cell>
          <cell r="S28">
            <v>2000</v>
          </cell>
          <cell r="T28">
            <v>8000</v>
          </cell>
          <cell r="U28">
            <v>2000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2000</v>
          </cell>
          <cell r="AA28">
            <v>2000</v>
          </cell>
          <cell r="AB28">
            <v>2000</v>
          </cell>
        </row>
        <row r="29">
          <cell r="B29" t="str">
            <v>ECOPSANT_APIAY_MNR</v>
          </cell>
          <cell r="C29" t="str">
            <v>OK</v>
          </cell>
          <cell r="D29" t="str">
            <v>ECP-SANTIAGO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B30" t="str">
            <v>ECPGRB_PAYOA_REF</v>
          </cell>
          <cell r="C30" t="str">
            <v>OK</v>
          </cell>
          <cell r="D30" t="str">
            <v>GAS-020-2005 (GRB)</v>
          </cell>
          <cell r="E30">
            <v>11977</v>
          </cell>
          <cell r="F30">
            <v>15210</v>
          </cell>
          <cell r="G30">
            <v>15210</v>
          </cell>
          <cell r="H30">
            <v>16210</v>
          </cell>
          <cell r="I30">
            <v>14918</v>
          </cell>
          <cell r="J30">
            <v>20810</v>
          </cell>
          <cell r="K30">
            <v>15318</v>
          </cell>
          <cell r="L30">
            <v>15318</v>
          </cell>
          <cell r="M30">
            <v>14456</v>
          </cell>
          <cell r="N30">
            <v>15103</v>
          </cell>
          <cell r="O30">
            <v>15103</v>
          </cell>
          <cell r="P30">
            <v>15103</v>
          </cell>
          <cell r="Q30">
            <v>14456</v>
          </cell>
          <cell r="R30">
            <v>14456</v>
          </cell>
          <cell r="S30">
            <v>14456</v>
          </cell>
          <cell r="T30">
            <v>14456</v>
          </cell>
          <cell r="U30">
            <v>14456</v>
          </cell>
          <cell r="V30">
            <v>14456</v>
          </cell>
          <cell r="W30">
            <v>14456</v>
          </cell>
          <cell r="X30">
            <v>14456</v>
          </cell>
          <cell r="Y30">
            <v>16611</v>
          </cell>
          <cell r="Z30">
            <v>14456</v>
          </cell>
          <cell r="AA30">
            <v>14887</v>
          </cell>
          <cell r="AB30">
            <v>15103</v>
          </cell>
        </row>
        <row r="31">
          <cell r="B31" t="str">
            <v>ECPGRB_PROVINC_REF</v>
          </cell>
          <cell r="C31" t="str">
            <v>OK</v>
          </cell>
          <cell r="D31" t="str">
            <v>GAS-020-2005 (GRB)</v>
          </cell>
          <cell r="E31">
            <v>17439</v>
          </cell>
          <cell r="F31">
            <v>6201</v>
          </cell>
          <cell r="G31">
            <v>10459</v>
          </cell>
          <cell r="H31">
            <v>10459</v>
          </cell>
          <cell r="I31">
            <v>15783</v>
          </cell>
          <cell r="J31">
            <v>12609</v>
          </cell>
          <cell r="K31">
            <v>2474</v>
          </cell>
          <cell r="L31">
            <v>15781</v>
          </cell>
          <cell r="M31">
            <v>15784</v>
          </cell>
          <cell r="N31">
            <v>15777</v>
          </cell>
          <cell r="O31">
            <v>10458</v>
          </cell>
          <cell r="P31">
            <v>10462</v>
          </cell>
          <cell r="Q31">
            <v>10479</v>
          </cell>
          <cell r="R31">
            <v>10465</v>
          </cell>
          <cell r="S31">
            <v>16844</v>
          </cell>
          <cell r="T31">
            <v>16842</v>
          </cell>
          <cell r="U31">
            <v>16847</v>
          </cell>
          <cell r="V31">
            <v>16848</v>
          </cell>
          <cell r="W31">
            <v>16849</v>
          </cell>
          <cell r="X31">
            <v>16867</v>
          </cell>
          <cell r="Y31">
            <v>18976</v>
          </cell>
          <cell r="Z31">
            <v>16844</v>
          </cell>
          <cell r="AA31">
            <v>16846</v>
          </cell>
          <cell r="AB31">
            <v>16839</v>
          </cell>
        </row>
        <row r="32">
          <cell r="B32" t="str">
            <v>ECPGRB_OPONCEN_REF</v>
          </cell>
          <cell r="C32" t="str">
            <v>OK</v>
          </cell>
          <cell r="D32" t="str">
            <v>GAS-020-2005 (GRB)</v>
          </cell>
          <cell r="E32">
            <v>7268</v>
          </cell>
          <cell r="F32">
            <v>7268</v>
          </cell>
          <cell r="G32">
            <v>7268</v>
          </cell>
          <cell r="H32">
            <v>7268</v>
          </cell>
          <cell r="I32">
            <v>7268</v>
          </cell>
          <cell r="J32">
            <v>7268</v>
          </cell>
          <cell r="K32">
            <v>7268</v>
          </cell>
          <cell r="L32">
            <v>7268</v>
          </cell>
          <cell r="M32">
            <v>7268</v>
          </cell>
          <cell r="N32">
            <v>7268</v>
          </cell>
          <cell r="O32">
            <v>7268</v>
          </cell>
          <cell r="P32">
            <v>7268</v>
          </cell>
          <cell r="Q32">
            <v>7268</v>
          </cell>
          <cell r="R32">
            <v>7268</v>
          </cell>
          <cell r="S32">
            <v>7268</v>
          </cell>
          <cell r="T32">
            <v>1817</v>
          </cell>
          <cell r="U32">
            <v>0</v>
          </cell>
          <cell r="V32">
            <v>7268</v>
          </cell>
          <cell r="W32">
            <v>7268</v>
          </cell>
          <cell r="X32">
            <v>7268</v>
          </cell>
          <cell r="Y32">
            <v>7268</v>
          </cell>
          <cell r="Z32">
            <v>7268</v>
          </cell>
          <cell r="AA32">
            <v>7268</v>
          </cell>
          <cell r="AB32">
            <v>7268</v>
          </cell>
        </row>
        <row r="33">
          <cell r="B33" t="str">
            <v>ECPGRB_CANTAG_REF</v>
          </cell>
          <cell r="C33" t="str">
            <v>OK</v>
          </cell>
          <cell r="D33" t="str">
            <v>GAS-020-2005 (GRB)</v>
          </cell>
          <cell r="E33">
            <v>3403</v>
          </cell>
          <cell r="F33">
            <v>2772</v>
          </cell>
          <cell r="G33">
            <v>3263</v>
          </cell>
          <cell r="H33">
            <v>3263</v>
          </cell>
          <cell r="I33">
            <v>3045</v>
          </cell>
          <cell r="J33">
            <v>3262</v>
          </cell>
          <cell r="K33">
            <v>3263</v>
          </cell>
          <cell r="L33">
            <v>3263</v>
          </cell>
          <cell r="M33">
            <v>3263</v>
          </cell>
          <cell r="N33">
            <v>3263</v>
          </cell>
          <cell r="O33">
            <v>3263</v>
          </cell>
          <cell r="P33">
            <v>3263</v>
          </cell>
          <cell r="Q33">
            <v>3262</v>
          </cell>
          <cell r="R33">
            <v>3262</v>
          </cell>
          <cell r="S33">
            <v>3263</v>
          </cell>
          <cell r="T33">
            <v>3263</v>
          </cell>
          <cell r="U33">
            <v>3154</v>
          </cell>
          <cell r="V33">
            <v>3154</v>
          </cell>
          <cell r="W33">
            <v>3154</v>
          </cell>
          <cell r="X33">
            <v>3153</v>
          </cell>
          <cell r="Y33">
            <v>3154</v>
          </cell>
          <cell r="Z33">
            <v>3154</v>
          </cell>
          <cell r="AA33">
            <v>3154</v>
          </cell>
          <cell r="AB33">
            <v>3155</v>
          </cell>
        </row>
        <row r="34">
          <cell r="B34" t="str">
            <v>ECPGRB_LLANITO_REF</v>
          </cell>
          <cell r="C34" t="str">
            <v>OK</v>
          </cell>
          <cell r="D34" t="str">
            <v>GAS-020-2005 (GRB)</v>
          </cell>
          <cell r="E34">
            <v>1356</v>
          </cell>
          <cell r="F34">
            <v>1342</v>
          </cell>
          <cell r="G34">
            <v>1342</v>
          </cell>
          <cell r="H34">
            <v>1342</v>
          </cell>
          <cell r="I34">
            <v>1342</v>
          </cell>
          <cell r="J34">
            <v>1341</v>
          </cell>
          <cell r="K34">
            <v>1342</v>
          </cell>
          <cell r="L34">
            <v>1342</v>
          </cell>
          <cell r="M34">
            <v>1342</v>
          </cell>
          <cell r="N34">
            <v>1342</v>
          </cell>
          <cell r="O34">
            <v>1342</v>
          </cell>
          <cell r="P34">
            <v>1342</v>
          </cell>
          <cell r="Q34">
            <v>1341</v>
          </cell>
          <cell r="R34">
            <v>1341</v>
          </cell>
          <cell r="S34">
            <v>1342</v>
          </cell>
          <cell r="T34">
            <v>1342</v>
          </cell>
          <cell r="U34">
            <v>1342</v>
          </cell>
          <cell r="V34">
            <v>1342</v>
          </cell>
          <cell r="W34">
            <v>1342</v>
          </cell>
          <cell r="X34">
            <v>1341</v>
          </cell>
          <cell r="Y34">
            <v>1342</v>
          </cell>
          <cell r="Z34">
            <v>1342</v>
          </cell>
          <cell r="AA34">
            <v>1342</v>
          </cell>
          <cell r="AB34">
            <v>1343</v>
          </cell>
        </row>
        <row r="35">
          <cell r="B35" t="str">
            <v>ECPGRB_CIRA_REF</v>
          </cell>
          <cell r="C35" t="str">
            <v>OK</v>
          </cell>
          <cell r="D35" t="str">
            <v>GAS-020-2005 (GRB)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B36" t="str">
            <v>ECPGRB_SERAFIN_REF</v>
          </cell>
          <cell r="C36" t="str">
            <v>OK</v>
          </cell>
          <cell r="D36" t="str">
            <v>GAS-020-2005 (GRB)</v>
          </cell>
          <cell r="E36">
            <v>1418</v>
          </cell>
          <cell r="F36">
            <v>1418</v>
          </cell>
          <cell r="G36">
            <v>1418</v>
          </cell>
          <cell r="H36">
            <v>1418</v>
          </cell>
          <cell r="I36">
            <v>1418</v>
          </cell>
          <cell r="J36">
            <v>1418</v>
          </cell>
          <cell r="K36">
            <v>1418</v>
          </cell>
          <cell r="L36">
            <v>2361</v>
          </cell>
          <cell r="M36">
            <v>1418</v>
          </cell>
          <cell r="N36">
            <v>1418</v>
          </cell>
          <cell r="O36">
            <v>1418</v>
          </cell>
          <cell r="P36">
            <v>1418</v>
          </cell>
          <cell r="Q36">
            <v>1418</v>
          </cell>
          <cell r="R36">
            <v>1418</v>
          </cell>
          <cell r="S36">
            <v>1418</v>
          </cell>
          <cell r="T36">
            <v>1418</v>
          </cell>
          <cell r="U36">
            <v>1240</v>
          </cell>
          <cell r="V36">
            <v>1240</v>
          </cell>
          <cell r="W36">
            <v>1240</v>
          </cell>
          <cell r="X36">
            <v>1240</v>
          </cell>
          <cell r="Y36">
            <v>1240</v>
          </cell>
          <cell r="Z36">
            <v>0</v>
          </cell>
          <cell r="AA36">
            <v>1181</v>
          </cell>
          <cell r="AB36">
            <v>1181</v>
          </cell>
        </row>
        <row r="37">
          <cell r="B37" t="str">
            <v>ECPGRB_GIBRALTAR_REF</v>
          </cell>
          <cell r="C37" t="str">
            <v>OK</v>
          </cell>
          <cell r="D37" t="str">
            <v>GAS-020-2005 (GRB)</v>
          </cell>
          <cell r="E37">
            <v>6908</v>
          </cell>
          <cell r="F37">
            <v>6908</v>
          </cell>
          <cell r="G37">
            <v>6908</v>
          </cell>
          <cell r="H37">
            <v>6908</v>
          </cell>
          <cell r="I37">
            <v>13508</v>
          </cell>
          <cell r="J37">
            <v>6908</v>
          </cell>
          <cell r="K37">
            <v>6908</v>
          </cell>
          <cell r="L37">
            <v>6908</v>
          </cell>
          <cell r="M37">
            <v>6908</v>
          </cell>
          <cell r="N37">
            <v>6908</v>
          </cell>
          <cell r="O37">
            <v>11908</v>
          </cell>
          <cell r="P37">
            <v>13508</v>
          </cell>
          <cell r="Q37">
            <v>13508</v>
          </cell>
          <cell r="R37">
            <v>6908</v>
          </cell>
          <cell r="S37">
            <v>6908</v>
          </cell>
          <cell r="T37">
            <v>6908</v>
          </cell>
          <cell r="U37">
            <v>6908</v>
          </cell>
          <cell r="V37">
            <v>6908</v>
          </cell>
          <cell r="W37">
            <v>13508</v>
          </cell>
          <cell r="X37">
            <v>6908</v>
          </cell>
          <cell r="Y37">
            <v>6908</v>
          </cell>
          <cell r="Z37">
            <v>6908</v>
          </cell>
          <cell r="AA37">
            <v>6908</v>
          </cell>
          <cell r="AB37">
            <v>6908</v>
          </cell>
        </row>
        <row r="38">
          <cell r="B38" t="str">
            <v>ECPGRB_GUAJIRA_REF</v>
          </cell>
          <cell r="C38" t="str">
            <v>OK</v>
          </cell>
          <cell r="D38" t="str">
            <v>GAS-020-2005 (GRB)</v>
          </cell>
          <cell r="E38">
            <v>39401</v>
          </cell>
          <cell r="F38">
            <v>48268</v>
          </cell>
          <cell r="G38">
            <v>43726</v>
          </cell>
          <cell r="H38">
            <v>43726</v>
          </cell>
          <cell r="I38">
            <v>34065</v>
          </cell>
          <cell r="J38">
            <v>40548</v>
          </cell>
          <cell r="K38">
            <v>51272</v>
          </cell>
          <cell r="L38">
            <v>24361</v>
          </cell>
          <cell r="M38">
            <v>25894</v>
          </cell>
          <cell r="N38">
            <v>39249</v>
          </cell>
          <cell r="O38">
            <v>39409</v>
          </cell>
          <cell r="P38">
            <v>46873</v>
          </cell>
          <cell r="Q38">
            <v>46428</v>
          </cell>
          <cell r="R38">
            <v>53896</v>
          </cell>
          <cell r="S38">
            <v>41712</v>
          </cell>
          <cell r="T38">
            <v>40368</v>
          </cell>
          <cell r="U38">
            <v>31384</v>
          </cell>
          <cell r="V38">
            <v>38140</v>
          </cell>
          <cell r="W38">
            <v>32907</v>
          </cell>
          <cell r="X38">
            <v>43496</v>
          </cell>
          <cell r="Y38">
            <v>30349</v>
          </cell>
          <cell r="Z38">
            <v>39400</v>
          </cell>
          <cell r="AA38">
            <v>37833</v>
          </cell>
          <cell r="AB38">
            <v>41003</v>
          </cell>
        </row>
        <row r="39">
          <cell r="B39" t="str">
            <v>ECPGRB_GUAJIRA_REF2</v>
          </cell>
          <cell r="C39" t="str">
            <v>OK</v>
          </cell>
          <cell r="D39" t="str">
            <v>GAS-020-2005 (GRB)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B40" t="str">
            <v>ECPGRB_GUAJIRA_REF3</v>
          </cell>
          <cell r="C40" t="str">
            <v>OK</v>
          </cell>
          <cell r="D40" t="str">
            <v>GAS-020-2005 (GRB)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ECPGRB_GUAJIRA_REF4-&gt;SWAP:ECPGRB_GIBRALTAR_REF2</v>
          </cell>
          <cell r="C41" t="str">
            <v>OK</v>
          </cell>
          <cell r="D41" t="str">
            <v>GAS-020-2005 (GRB)</v>
          </cell>
          <cell r="E41">
            <v>21830</v>
          </cell>
          <cell r="F41">
            <v>21613</v>
          </cell>
          <cell r="G41">
            <v>21406</v>
          </cell>
          <cell r="H41">
            <v>21406</v>
          </cell>
          <cell r="I41">
            <v>21653</v>
          </cell>
          <cell r="J41">
            <v>17836</v>
          </cell>
          <cell r="K41">
            <v>21794</v>
          </cell>
          <cell r="L41">
            <v>21398</v>
          </cell>
          <cell r="M41">
            <v>21667</v>
          </cell>
          <cell r="N41">
            <v>21672</v>
          </cell>
          <cell r="O41">
            <v>21831</v>
          </cell>
          <cell r="P41">
            <v>17363</v>
          </cell>
          <cell r="Q41">
            <v>18440</v>
          </cell>
          <cell r="R41">
            <v>17586</v>
          </cell>
          <cell r="S41">
            <v>21789</v>
          </cell>
          <cell r="T41">
            <v>21586</v>
          </cell>
          <cell r="U41">
            <v>21669</v>
          </cell>
          <cell r="V41">
            <v>21644</v>
          </cell>
          <cell r="W41">
            <v>22276</v>
          </cell>
          <cell r="X41">
            <v>18271</v>
          </cell>
          <cell r="Y41">
            <v>22152</v>
          </cell>
          <cell r="Z41">
            <v>21628</v>
          </cell>
          <cell r="AA41">
            <v>21581</v>
          </cell>
          <cell r="AB41">
            <v>21200</v>
          </cell>
        </row>
        <row r="42">
          <cell r="B42" t="str">
            <v>ECPGRB_CUSIANA_REF</v>
          </cell>
          <cell r="C42" t="str">
            <v>OK</v>
          </cell>
          <cell r="D42" t="str">
            <v>GAS-020-2005 (GRB)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B43" t="str">
            <v>ECPGRB_CUPIAGUA_REF</v>
          </cell>
          <cell r="C43" t="str">
            <v>OK</v>
          </cell>
          <cell r="D43" t="str">
            <v>GAS-020-2005 (GRB)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B44" t="str">
            <v>ECPGRB_CUPIAGUA_REF2</v>
          </cell>
          <cell r="C44" t="str">
            <v>OK</v>
          </cell>
          <cell r="D44" t="str">
            <v>GAS-020-2005 (GRB)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B45" t="str">
            <v>TOCOA_CUSIANALTOII_MNR</v>
          </cell>
          <cell r="C45" t="str">
            <v>OK</v>
          </cell>
          <cell r="D45" t="str">
            <v>GAS-024-2006(Tocoa-Tsuria) LTOII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B46" t="str">
            <v>TSURIA_CUSIANALTOII_MNR</v>
          </cell>
          <cell r="C46" t="str">
            <v>OK</v>
          </cell>
          <cell r="D46" t="str">
            <v>GAS-024-2006(Tocoa-Tsuria) LTOII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B47" t="str">
            <v>TOCOA_CUSIANA_MNR</v>
          </cell>
          <cell r="C47" t="str">
            <v>OK</v>
          </cell>
          <cell r="D47" t="str">
            <v>GAS-024-2006(Tocoa-Tsuria)</v>
          </cell>
          <cell r="E47">
            <v>8272</v>
          </cell>
          <cell r="F47">
            <v>8272</v>
          </cell>
          <cell r="G47">
            <v>8272</v>
          </cell>
          <cell r="H47">
            <v>8272</v>
          </cell>
          <cell r="I47">
            <v>8272</v>
          </cell>
          <cell r="J47">
            <v>8272</v>
          </cell>
          <cell r="K47">
            <v>12772</v>
          </cell>
          <cell r="L47">
            <v>8621</v>
          </cell>
          <cell r="M47">
            <v>8623</v>
          </cell>
          <cell r="N47">
            <v>8622</v>
          </cell>
          <cell r="O47">
            <v>8628</v>
          </cell>
          <cell r="P47">
            <v>8624</v>
          </cell>
          <cell r="Q47">
            <v>8625</v>
          </cell>
          <cell r="R47">
            <v>8632</v>
          </cell>
          <cell r="S47">
            <v>8632</v>
          </cell>
          <cell r="T47">
            <v>8059</v>
          </cell>
          <cell r="U47">
            <v>8059</v>
          </cell>
          <cell r="V47">
            <v>8048</v>
          </cell>
          <cell r="W47">
            <v>8061</v>
          </cell>
          <cell r="X47">
            <v>8057</v>
          </cell>
          <cell r="Y47">
            <v>8057</v>
          </cell>
          <cell r="Z47">
            <v>8057</v>
          </cell>
          <cell r="AA47">
            <v>8053</v>
          </cell>
          <cell r="AB47">
            <v>8920</v>
          </cell>
        </row>
        <row r="48">
          <cell r="B48" t="str">
            <v>TSURIA_CUSIANA_MNR</v>
          </cell>
          <cell r="C48" t="str">
            <v>OK</v>
          </cell>
          <cell r="D48" t="str">
            <v>GAS-024-2006(Tocoa-Tsuria)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3500</v>
          </cell>
          <cell r="L48">
            <v>4024</v>
          </cell>
          <cell r="M48">
            <v>4022</v>
          </cell>
          <cell r="N48">
            <v>4023</v>
          </cell>
          <cell r="O48">
            <v>4017</v>
          </cell>
          <cell r="P48">
            <v>4021</v>
          </cell>
          <cell r="Q48">
            <v>4020</v>
          </cell>
          <cell r="R48">
            <v>4013</v>
          </cell>
          <cell r="S48">
            <v>4013</v>
          </cell>
          <cell r="T48">
            <v>4586</v>
          </cell>
          <cell r="U48">
            <v>4586</v>
          </cell>
          <cell r="V48">
            <v>4597</v>
          </cell>
          <cell r="W48">
            <v>4584</v>
          </cell>
          <cell r="X48">
            <v>4588</v>
          </cell>
          <cell r="Y48">
            <v>4588</v>
          </cell>
          <cell r="Z48">
            <v>4588</v>
          </cell>
          <cell r="AA48">
            <v>4592</v>
          </cell>
          <cell r="AB48">
            <v>14450</v>
          </cell>
        </row>
        <row r="49">
          <cell r="B49" t="str">
            <v>APIAY_CUSIANA_MNR</v>
          </cell>
          <cell r="C49" t="str">
            <v>OK</v>
          </cell>
          <cell r="D49" t="str">
            <v>GAS-024-2006(Tocoa-Tsuria)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B50" t="str">
            <v>TOCOA_APIAY_MNR</v>
          </cell>
          <cell r="C50" t="str">
            <v>OK</v>
          </cell>
          <cell r="D50" t="str">
            <v>GAS-024-2006(Tocoa-Tsuria)</v>
          </cell>
          <cell r="E50">
            <v>828</v>
          </cell>
          <cell r="F50">
            <v>828</v>
          </cell>
          <cell r="G50">
            <v>828</v>
          </cell>
          <cell r="H50">
            <v>828</v>
          </cell>
          <cell r="I50">
            <v>828</v>
          </cell>
          <cell r="J50">
            <v>828</v>
          </cell>
          <cell r="K50">
            <v>828</v>
          </cell>
          <cell r="L50">
            <v>299</v>
          </cell>
          <cell r="M50">
            <v>297</v>
          </cell>
          <cell r="N50">
            <v>298</v>
          </cell>
          <cell r="O50">
            <v>292</v>
          </cell>
          <cell r="P50">
            <v>296</v>
          </cell>
          <cell r="Q50">
            <v>295</v>
          </cell>
          <cell r="R50">
            <v>288</v>
          </cell>
          <cell r="S50">
            <v>288</v>
          </cell>
          <cell r="T50">
            <v>861</v>
          </cell>
          <cell r="U50">
            <v>861</v>
          </cell>
          <cell r="V50">
            <v>872</v>
          </cell>
          <cell r="W50">
            <v>859</v>
          </cell>
          <cell r="X50">
            <v>863</v>
          </cell>
          <cell r="Y50">
            <v>863</v>
          </cell>
          <cell r="Z50">
            <v>863</v>
          </cell>
          <cell r="AA50">
            <v>867</v>
          </cell>
          <cell r="AB50">
            <v>0</v>
          </cell>
        </row>
        <row r="51">
          <cell r="B51" t="str">
            <v>TSURIA_APIAY_MNR</v>
          </cell>
          <cell r="C51" t="str">
            <v>OK</v>
          </cell>
          <cell r="D51" t="str">
            <v>GAS-024-2006(Tocoa-Tsuria)</v>
          </cell>
          <cell r="E51">
            <v>9100</v>
          </cell>
          <cell r="F51">
            <v>9100</v>
          </cell>
          <cell r="G51">
            <v>9100</v>
          </cell>
          <cell r="H51">
            <v>9100</v>
          </cell>
          <cell r="I51">
            <v>9100</v>
          </cell>
          <cell r="J51">
            <v>9100</v>
          </cell>
          <cell r="K51">
            <v>9100</v>
          </cell>
          <cell r="L51">
            <v>8801</v>
          </cell>
          <cell r="M51">
            <v>8803</v>
          </cell>
          <cell r="N51">
            <v>8802</v>
          </cell>
          <cell r="O51">
            <v>8808</v>
          </cell>
          <cell r="P51">
            <v>8804</v>
          </cell>
          <cell r="Q51">
            <v>8805</v>
          </cell>
          <cell r="R51">
            <v>8812</v>
          </cell>
          <cell r="S51">
            <v>8812</v>
          </cell>
          <cell r="T51">
            <v>8239</v>
          </cell>
          <cell r="U51">
            <v>8239</v>
          </cell>
          <cell r="V51">
            <v>8228</v>
          </cell>
          <cell r="W51">
            <v>8241</v>
          </cell>
          <cell r="X51">
            <v>8237</v>
          </cell>
          <cell r="Y51">
            <v>8237</v>
          </cell>
          <cell r="Z51">
            <v>7492</v>
          </cell>
          <cell r="AA51">
            <v>8233</v>
          </cell>
          <cell r="AB51">
            <v>0</v>
          </cell>
        </row>
        <row r="52">
          <cell r="B52" t="str">
            <v>EMGESA_GUAJIRA_TERM1</v>
          </cell>
          <cell r="C52" t="str">
            <v>interrumpible subasta</v>
          </cell>
          <cell r="D52" t="str">
            <v>GAS-019-2014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B53" t="str">
            <v>ENERCA_CUSIANA_REG2</v>
          </cell>
          <cell r="C53" t="str">
            <v>OK</v>
          </cell>
          <cell r="D53" t="str">
            <v>GAS-055-2013-1</v>
          </cell>
          <cell r="E53">
            <v>90</v>
          </cell>
          <cell r="F53">
            <v>90</v>
          </cell>
          <cell r="G53">
            <v>90</v>
          </cell>
          <cell r="H53">
            <v>90</v>
          </cell>
          <cell r="I53">
            <v>90</v>
          </cell>
          <cell r="J53">
            <v>90</v>
          </cell>
          <cell r="K53">
            <v>90</v>
          </cell>
          <cell r="L53">
            <v>90</v>
          </cell>
          <cell r="M53">
            <v>90</v>
          </cell>
          <cell r="N53">
            <v>90</v>
          </cell>
          <cell r="O53">
            <v>90</v>
          </cell>
          <cell r="P53">
            <v>90</v>
          </cell>
          <cell r="Q53">
            <v>90</v>
          </cell>
          <cell r="R53">
            <v>90</v>
          </cell>
          <cell r="S53">
            <v>90</v>
          </cell>
          <cell r="T53">
            <v>90</v>
          </cell>
          <cell r="U53">
            <v>90</v>
          </cell>
          <cell r="V53">
            <v>90</v>
          </cell>
          <cell r="W53">
            <v>90</v>
          </cell>
          <cell r="X53">
            <v>90</v>
          </cell>
          <cell r="Y53">
            <v>90</v>
          </cell>
          <cell r="Z53">
            <v>90</v>
          </cell>
          <cell r="AA53">
            <v>90</v>
          </cell>
          <cell r="AB53">
            <v>90</v>
          </cell>
        </row>
        <row r="54">
          <cell r="B54" t="str">
            <v>ENERCA_CUSIANA_GNV2</v>
          </cell>
          <cell r="C54" t="str">
            <v>OK</v>
          </cell>
          <cell r="D54" t="str">
            <v>GAS-055-2013-2</v>
          </cell>
          <cell r="E54">
            <v>150</v>
          </cell>
          <cell r="F54">
            <v>150</v>
          </cell>
          <cell r="G54">
            <v>150</v>
          </cell>
          <cell r="H54">
            <v>150</v>
          </cell>
          <cell r="I54">
            <v>150</v>
          </cell>
          <cell r="J54">
            <v>150</v>
          </cell>
          <cell r="K54">
            <v>150</v>
          </cell>
          <cell r="L54">
            <v>150</v>
          </cell>
          <cell r="M54">
            <v>150</v>
          </cell>
          <cell r="N54">
            <v>150</v>
          </cell>
          <cell r="O54">
            <v>150</v>
          </cell>
          <cell r="P54">
            <v>150</v>
          </cell>
          <cell r="Q54">
            <v>150</v>
          </cell>
          <cell r="R54">
            <v>150</v>
          </cell>
          <cell r="S54">
            <v>150</v>
          </cell>
          <cell r="T54">
            <v>150</v>
          </cell>
          <cell r="U54">
            <v>150</v>
          </cell>
          <cell r="V54">
            <v>150</v>
          </cell>
          <cell r="W54">
            <v>150</v>
          </cell>
          <cell r="X54">
            <v>150</v>
          </cell>
          <cell r="Y54">
            <v>150</v>
          </cell>
          <cell r="Z54">
            <v>150</v>
          </cell>
          <cell r="AA54">
            <v>150</v>
          </cell>
          <cell r="AB54">
            <v>150</v>
          </cell>
        </row>
        <row r="55">
          <cell r="B55" t="str">
            <v>ENERCA_SANTIAGO_REG</v>
          </cell>
          <cell r="C55" t="str">
            <v>OK</v>
          </cell>
          <cell r="D55" t="str">
            <v>GAS-070-2013</v>
          </cell>
          <cell r="E55">
            <v>53</v>
          </cell>
          <cell r="F55">
            <v>53</v>
          </cell>
          <cell r="G55">
            <v>53</v>
          </cell>
          <cell r="H55">
            <v>53</v>
          </cell>
          <cell r="I55">
            <v>53</v>
          </cell>
          <cell r="J55">
            <v>53</v>
          </cell>
          <cell r="K55">
            <v>53</v>
          </cell>
          <cell r="L55">
            <v>53</v>
          </cell>
          <cell r="M55">
            <v>53</v>
          </cell>
          <cell r="N55">
            <v>53</v>
          </cell>
          <cell r="O55">
            <v>53</v>
          </cell>
          <cell r="P55">
            <v>53</v>
          </cell>
          <cell r="Q55">
            <v>53</v>
          </cell>
          <cell r="R55">
            <v>53</v>
          </cell>
          <cell r="S55">
            <v>53</v>
          </cell>
          <cell r="T55">
            <v>53</v>
          </cell>
          <cell r="U55">
            <v>53</v>
          </cell>
          <cell r="V55">
            <v>53</v>
          </cell>
          <cell r="W55">
            <v>53</v>
          </cell>
          <cell r="X55">
            <v>53</v>
          </cell>
          <cell r="Y55">
            <v>53</v>
          </cell>
          <cell r="Z55">
            <v>53</v>
          </cell>
          <cell r="AA55">
            <v>53</v>
          </cell>
          <cell r="AB55">
            <v>53</v>
          </cell>
        </row>
        <row r="56">
          <cell r="B56" t="str">
            <v>ENERCA_PAUTO_FLOREÑA_MNR</v>
          </cell>
          <cell r="C56" t="str">
            <v>OK</v>
          </cell>
          <cell r="D56" t="str">
            <v>GAS-071-2013</v>
          </cell>
          <cell r="E56">
            <v>700</v>
          </cell>
          <cell r="F56">
            <v>700</v>
          </cell>
          <cell r="G56">
            <v>700</v>
          </cell>
          <cell r="H56">
            <v>700</v>
          </cell>
          <cell r="I56">
            <v>700</v>
          </cell>
          <cell r="J56">
            <v>700</v>
          </cell>
          <cell r="K56">
            <v>700</v>
          </cell>
          <cell r="L56">
            <v>700</v>
          </cell>
          <cell r="M56">
            <v>400</v>
          </cell>
          <cell r="N56">
            <v>400</v>
          </cell>
          <cell r="O56">
            <v>400</v>
          </cell>
          <cell r="P56">
            <v>400</v>
          </cell>
          <cell r="Q56">
            <v>400</v>
          </cell>
          <cell r="R56">
            <v>400</v>
          </cell>
          <cell r="S56">
            <v>400</v>
          </cell>
          <cell r="T56">
            <v>400</v>
          </cell>
          <cell r="U56">
            <v>400</v>
          </cell>
          <cell r="V56">
            <v>400</v>
          </cell>
          <cell r="W56">
            <v>400</v>
          </cell>
          <cell r="X56">
            <v>400</v>
          </cell>
          <cell r="Y56">
            <v>400</v>
          </cell>
          <cell r="Z56">
            <v>400</v>
          </cell>
          <cell r="AA56">
            <v>400</v>
          </cell>
          <cell r="AB56">
            <v>400</v>
          </cell>
        </row>
        <row r="57">
          <cell r="B57" t="str">
            <v>EPM_CUSIANA_REG</v>
          </cell>
          <cell r="C57" t="str">
            <v>A</v>
          </cell>
          <cell r="D57" t="str">
            <v>GAS-040-2013-1</v>
          </cell>
          <cell r="E57">
            <v>1000</v>
          </cell>
          <cell r="F57">
            <v>1000</v>
          </cell>
          <cell r="G57">
            <v>1000</v>
          </cell>
          <cell r="H57">
            <v>1000</v>
          </cell>
          <cell r="I57">
            <v>1000</v>
          </cell>
          <cell r="J57">
            <v>1000</v>
          </cell>
          <cell r="K57">
            <v>1000</v>
          </cell>
          <cell r="L57">
            <v>1000</v>
          </cell>
          <cell r="M57">
            <v>1000</v>
          </cell>
          <cell r="N57">
            <v>1000</v>
          </cell>
          <cell r="O57">
            <v>1000</v>
          </cell>
          <cell r="P57">
            <v>1000</v>
          </cell>
          <cell r="Q57">
            <v>1000</v>
          </cell>
          <cell r="R57">
            <v>1000</v>
          </cell>
          <cell r="S57">
            <v>1000</v>
          </cell>
          <cell r="T57">
            <v>1000</v>
          </cell>
          <cell r="U57">
            <v>0</v>
          </cell>
          <cell r="V57">
            <v>1000</v>
          </cell>
          <cell r="W57">
            <v>1000</v>
          </cell>
          <cell r="X57">
            <v>1000</v>
          </cell>
          <cell r="Y57">
            <v>1000</v>
          </cell>
          <cell r="Z57">
            <v>1000</v>
          </cell>
          <cell r="AA57">
            <v>1000</v>
          </cell>
          <cell r="AB57">
            <v>1000</v>
          </cell>
        </row>
        <row r="58">
          <cell r="B58" t="str">
            <v>EPM_CUPIAGUA_REG</v>
          </cell>
          <cell r="C58" t="str">
            <v>A</v>
          </cell>
          <cell r="D58" t="str">
            <v>GAS-040-2013-1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1000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B59" t="str">
            <v>EPM_CUSIANA_GNV</v>
          </cell>
          <cell r="C59" t="str">
            <v>B</v>
          </cell>
          <cell r="D59" t="str">
            <v>GAS-040-2013-2</v>
          </cell>
          <cell r="E59">
            <v>2900</v>
          </cell>
          <cell r="F59">
            <v>2900</v>
          </cell>
          <cell r="G59">
            <v>2900</v>
          </cell>
          <cell r="H59">
            <v>2900</v>
          </cell>
          <cell r="I59">
            <v>2900</v>
          </cell>
          <cell r="J59">
            <v>2900</v>
          </cell>
          <cell r="K59">
            <v>2900</v>
          </cell>
          <cell r="L59">
            <v>2900</v>
          </cell>
          <cell r="M59">
            <v>2900</v>
          </cell>
          <cell r="N59">
            <v>2900</v>
          </cell>
          <cell r="O59">
            <v>2900</v>
          </cell>
          <cell r="P59">
            <v>2900</v>
          </cell>
          <cell r="Q59">
            <v>2900</v>
          </cell>
          <cell r="R59">
            <v>2900</v>
          </cell>
          <cell r="S59">
            <v>2900</v>
          </cell>
          <cell r="T59">
            <v>2900</v>
          </cell>
          <cell r="U59">
            <v>2900</v>
          </cell>
          <cell r="V59">
            <v>2900</v>
          </cell>
          <cell r="W59">
            <v>2900</v>
          </cell>
          <cell r="X59">
            <v>2900</v>
          </cell>
          <cell r="Y59">
            <v>2900</v>
          </cell>
          <cell r="Z59">
            <v>2900</v>
          </cell>
          <cell r="AA59">
            <v>2900</v>
          </cell>
          <cell r="AB59">
            <v>2900</v>
          </cell>
        </row>
        <row r="60">
          <cell r="B60" t="str">
            <v>EPM_CUPIAGUA_GNV</v>
          </cell>
          <cell r="C60" t="str">
            <v>B</v>
          </cell>
          <cell r="D60" t="str">
            <v>GAS-040-2013-2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B61" t="str">
            <v>EPM_CUSIANA_MNR3</v>
          </cell>
          <cell r="C61" t="str">
            <v>C</v>
          </cell>
          <cell r="D61" t="str">
            <v>GAS-040-2013-2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7100</v>
          </cell>
          <cell r="Q61">
            <v>17100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5657</v>
          </cell>
          <cell r="X61">
            <v>11580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B62" t="str">
            <v>EPM_CUPIAGUA_MNR3</v>
          </cell>
          <cell r="C62" t="str">
            <v>C</v>
          </cell>
          <cell r="D62" t="str">
            <v>GAS-040-2013-2</v>
          </cell>
          <cell r="E62">
            <v>17100</v>
          </cell>
          <cell r="F62">
            <v>17100</v>
          </cell>
          <cell r="G62">
            <v>17100</v>
          </cell>
          <cell r="H62">
            <v>17100</v>
          </cell>
          <cell r="I62">
            <v>17100</v>
          </cell>
          <cell r="J62">
            <v>17100</v>
          </cell>
          <cell r="K62">
            <v>17100</v>
          </cell>
          <cell r="L62">
            <v>17100</v>
          </cell>
          <cell r="M62">
            <v>17100</v>
          </cell>
          <cell r="N62">
            <v>17100</v>
          </cell>
          <cell r="O62">
            <v>17100</v>
          </cell>
          <cell r="P62">
            <v>10000</v>
          </cell>
          <cell r="Q62">
            <v>0</v>
          </cell>
          <cell r="R62">
            <v>17100</v>
          </cell>
          <cell r="S62">
            <v>17100</v>
          </cell>
          <cell r="T62">
            <v>17100</v>
          </cell>
          <cell r="U62">
            <v>17100</v>
          </cell>
          <cell r="V62">
            <v>17100</v>
          </cell>
          <cell r="W62">
            <v>11443</v>
          </cell>
          <cell r="X62">
            <v>5520</v>
          </cell>
          <cell r="Y62">
            <v>17100</v>
          </cell>
          <cell r="Z62">
            <v>17100</v>
          </cell>
          <cell r="AA62">
            <v>17100</v>
          </cell>
          <cell r="AB62">
            <v>17100</v>
          </cell>
        </row>
        <row r="63">
          <cell r="B63" t="str">
            <v>EPM_CUSIANA_MNR2</v>
          </cell>
          <cell r="C63" t="str">
            <v>D</v>
          </cell>
          <cell r="D63" t="str">
            <v>GAS-040-2013-2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B64" t="str">
            <v>EPM_CUPIAGUA_MNR2</v>
          </cell>
          <cell r="C64" t="str">
            <v>D</v>
          </cell>
          <cell r="D64" t="str">
            <v>GAS-040-2013-2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B65" t="str">
            <v>EPM_GUAJIRA_TERM</v>
          </cell>
          <cell r="C65" t="str">
            <v>interrumpible subasta</v>
          </cell>
          <cell r="D65" t="str">
            <v>GAS-057-2013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B66" t="str">
            <v>EPM_GUAJIRA_MNR</v>
          </cell>
          <cell r="C66" t="str">
            <v>interrumpible subasta</v>
          </cell>
          <cell r="D66" t="str">
            <v>GAS-057-2013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B67" t="str">
            <v>EPM_GUAJIRA_MNRSEC</v>
          </cell>
          <cell r="C67" t="str">
            <v>interrumpible subasta</v>
          </cell>
          <cell r="D67" t="str">
            <v>GAS-057-2013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B68" t="str">
            <v>EPM_GUAJIRA_TERMSEC</v>
          </cell>
          <cell r="C68" t="str">
            <v>interrumpible subasta</v>
          </cell>
          <cell r="D68" t="str">
            <v>GAS-057-2013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B69" t="str">
            <v>E2_GUAJIRA_GNV</v>
          </cell>
          <cell r="C69" t="str">
            <v>OK</v>
          </cell>
          <cell r="D69" t="str">
            <v>GAS-014-2014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B70" t="str">
            <v>E2_RIOHACHA_ TERM1</v>
          </cell>
          <cell r="C70" t="str">
            <v>OK</v>
          </cell>
          <cell r="D70" t="str">
            <v>GAS-020-2013</v>
          </cell>
          <cell r="E70">
            <v>1970</v>
          </cell>
          <cell r="F70">
            <v>1970</v>
          </cell>
          <cell r="G70">
            <v>1970</v>
          </cell>
          <cell r="H70">
            <v>1970</v>
          </cell>
          <cell r="I70">
            <v>1970</v>
          </cell>
          <cell r="J70">
            <v>1802</v>
          </cell>
          <cell r="K70">
            <v>1752</v>
          </cell>
          <cell r="L70">
            <v>1970</v>
          </cell>
          <cell r="M70">
            <v>1970</v>
          </cell>
          <cell r="N70">
            <v>1970</v>
          </cell>
          <cell r="O70">
            <v>1970</v>
          </cell>
          <cell r="P70">
            <v>1970</v>
          </cell>
          <cell r="Q70">
            <v>1970</v>
          </cell>
          <cell r="R70">
            <v>1970</v>
          </cell>
          <cell r="S70">
            <v>1970</v>
          </cell>
          <cell r="T70">
            <v>1970</v>
          </cell>
          <cell r="U70">
            <v>1970</v>
          </cell>
          <cell r="V70">
            <v>1970</v>
          </cell>
          <cell r="W70">
            <v>1970</v>
          </cell>
          <cell r="X70">
            <v>1970</v>
          </cell>
          <cell r="Y70">
            <v>1970</v>
          </cell>
          <cell r="Z70">
            <v>1970</v>
          </cell>
          <cell r="AA70">
            <v>1970</v>
          </cell>
          <cell r="AB70">
            <v>1970</v>
          </cell>
        </row>
        <row r="71">
          <cell r="B71" t="str">
            <v>E2_CUSIANA_GNV</v>
          </cell>
          <cell r="C71" t="str">
            <v>A</v>
          </cell>
          <cell r="D71" t="str">
            <v>GAS-038-2013</v>
          </cell>
          <cell r="E71">
            <v>9348</v>
          </cell>
          <cell r="F71">
            <v>9336</v>
          </cell>
          <cell r="G71">
            <v>9450</v>
          </cell>
          <cell r="H71">
            <v>9453</v>
          </cell>
          <cell r="I71">
            <v>7891</v>
          </cell>
          <cell r="J71">
            <v>9011</v>
          </cell>
          <cell r="K71">
            <v>9180</v>
          </cell>
          <cell r="L71">
            <v>9288</v>
          </cell>
          <cell r="M71">
            <v>9465</v>
          </cell>
          <cell r="N71">
            <v>8758</v>
          </cell>
          <cell r="O71">
            <v>8476</v>
          </cell>
          <cell r="P71">
            <v>7140</v>
          </cell>
          <cell r="Q71">
            <v>6480</v>
          </cell>
          <cell r="R71">
            <v>9035</v>
          </cell>
          <cell r="S71">
            <v>9189</v>
          </cell>
          <cell r="T71">
            <v>9294</v>
          </cell>
          <cell r="U71">
            <v>8798</v>
          </cell>
          <cell r="V71">
            <v>8582</v>
          </cell>
          <cell r="W71">
            <v>7316</v>
          </cell>
          <cell r="X71">
            <v>8637</v>
          </cell>
          <cell r="Y71">
            <v>9164</v>
          </cell>
          <cell r="Z71">
            <v>9063</v>
          </cell>
          <cell r="AA71">
            <v>9212</v>
          </cell>
          <cell r="AB71">
            <v>9424</v>
          </cell>
        </row>
        <row r="72">
          <cell r="B72" t="str">
            <v>E2_CUPIAGUA_GNV</v>
          </cell>
          <cell r="C72" t="str">
            <v>A</v>
          </cell>
          <cell r="D72" t="str">
            <v>GAS-038-2013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B73" t="str">
            <v>E2_CUSIANA_GNV2</v>
          </cell>
          <cell r="C73" t="str">
            <v>B</v>
          </cell>
          <cell r="D73" t="str">
            <v>GAS-038-2013</v>
          </cell>
          <cell r="E73">
            <v>232</v>
          </cell>
          <cell r="F73">
            <v>256</v>
          </cell>
          <cell r="G73">
            <v>275</v>
          </cell>
          <cell r="H73">
            <v>290</v>
          </cell>
          <cell r="I73">
            <v>188</v>
          </cell>
          <cell r="J73">
            <v>200</v>
          </cell>
          <cell r="K73">
            <v>160</v>
          </cell>
          <cell r="L73">
            <v>165</v>
          </cell>
          <cell r="M73">
            <v>214</v>
          </cell>
          <cell r="N73">
            <v>263</v>
          </cell>
          <cell r="O73">
            <v>278</v>
          </cell>
          <cell r="P73">
            <v>144</v>
          </cell>
          <cell r="Q73">
            <v>77</v>
          </cell>
          <cell r="R73">
            <v>205</v>
          </cell>
          <cell r="S73">
            <v>223</v>
          </cell>
          <cell r="T73">
            <v>154</v>
          </cell>
          <cell r="U73">
            <v>237</v>
          </cell>
          <cell r="V73">
            <v>326</v>
          </cell>
          <cell r="W73">
            <v>133</v>
          </cell>
          <cell r="X73">
            <v>169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B74" t="str">
            <v>E2_CUPIAGUA_GNV2</v>
          </cell>
          <cell r="C74" t="str">
            <v>B</v>
          </cell>
          <cell r="D74" t="str">
            <v>GAS-038-2013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B75" t="str">
            <v>E2_CUSIANA_MNR</v>
          </cell>
          <cell r="C75" t="str">
            <v>C</v>
          </cell>
          <cell r="D75" t="str">
            <v>GAS-038-2013</v>
          </cell>
          <cell r="E75">
            <v>2576</v>
          </cell>
          <cell r="F75">
            <v>2400</v>
          </cell>
          <cell r="G75">
            <v>1662</v>
          </cell>
          <cell r="H75">
            <v>1924</v>
          </cell>
          <cell r="I75">
            <v>5550</v>
          </cell>
          <cell r="J75">
            <v>3187</v>
          </cell>
          <cell r="K75">
            <v>2692</v>
          </cell>
          <cell r="L75">
            <v>2396</v>
          </cell>
          <cell r="M75">
            <v>2092</v>
          </cell>
          <cell r="N75">
            <v>2601</v>
          </cell>
          <cell r="O75">
            <v>1840</v>
          </cell>
          <cell r="P75">
            <v>6041</v>
          </cell>
          <cell r="Q75">
            <v>7258</v>
          </cell>
          <cell r="R75">
            <v>2881</v>
          </cell>
          <cell r="S75">
            <v>2676</v>
          </cell>
          <cell r="T75">
            <v>2730</v>
          </cell>
          <cell r="U75">
            <v>2451</v>
          </cell>
          <cell r="V75">
            <v>2433</v>
          </cell>
          <cell r="W75">
            <v>5772</v>
          </cell>
          <cell r="X75">
            <v>3484</v>
          </cell>
          <cell r="Y75">
            <v>2804</v>
          </cell>
          <cell r="Z75">
            <v>3185</v>
          </cell>
          <cell r="AA75">
            <v>2995</v>
          </cell>
          <cell r="AB75">
            <v>2394</v>
          </cell>
        </row>
        <row r="76">
          <cell r="B76" t="str">
            <v>E2_CUPIAGUA_MNR</v>
          </cell>
          <cell r="C76" t="str">
            <v>C</v>
          </cell>
          <cell r="D76" t="str">
            <v>GAS-038-2013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B77" t="str">
            <v>E2_CUSIANA_MNR2</v>
          </cell>
          <cell r="C77" t="str">
            <v>D</v>
          </cell>
          <cell r="D77" t="str">
            <v>GAS-038-2013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B78" t="str">
            <v>E2_CUPIAGUA_MNR2</v>
          </cell>
          <cell r="C78" t="str">
            <v>D</v>
          </cell>
          <cell r="D78" t="str">
            <v>GAS-038-2013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B79" t="str">
            <v>E2_CUSIANA_GNV5</v>
          </cell>
          <cell r="C79" t="str">
            <v>E</v>
          </cell>
          <cell r="D79" t="str">
            <v>GAS-038-2013</v>
          </cell>
          <cell r="E79">
            <v>3671</v>
          </cell>
          <cell r="F79">
            <v>3712</v>
          </cell>
          <cell r="G79">
            <v>3948</v>
          </cell>
          <cell r="H79">
            <v>3697</v>
          </cell>
          <cell r="I79">
            <v>2894</v>
          </cell>
          <cell r="J79">
            <v>3527</v>
          </cell>
          <cell r="K79">
            <v>3503</v>
          </cell>
          <cell r="L79">
            <v>3596</v>
          </cell>
          <cell r="M79">
            <v>3649</v>
          </cell>
          <cell r="N79">
            <v>3834</v>
          </cell>
          <cell r="O79">
            <v>4077</v>
          </cell>
          <cell r="P79">
            <v>3105</v>
          </cell>
          <cell r="Q79">
            <v>2920</v>
          </cell>
          <cell r="R79">
            <v>3607</v>
          </cell>
          <cell r="S79">
            <v>3780</v>
          </cell>
          <cell r="T79">
            <v>3645</v>
          </cell>
          <cell r="U79">
            <v>3697</v>
          </cell>
          <cell r="V79">
            <v>3850</v>
          </cell>
          <cell r="W79">
            <v>2995</v>
          </cell>
          <cell r="X79">
            <v>3295</v>
          </cell>
          <cell r="Y79">
            <v>3526</v>
          </cell>
          <cell r="Z79">
            <v>3440</v>
          </cell>
          <cell r="AA79">
            <v>3448</v>
          </cell>
          <cell r="AB79">
            <v>3793</v>
          </cell>
        </row>
        <row r="80">
          <cell r="B80" t="str">
            <v>E2_CUSIANA_GNV7</v>
          </cell>
          <cell r="C80" t="str">
            <v>F</v>
          </cell>
          <cell r="D80" t="str">
            <v>GAS-038-2013</v>
          </cell>
          <cell r="E80">
            <v>843</v>
          </cell>
          <cell r="F80">
            <v>866</v>
          </cell>
          <cell r="G80">
            <v>935</v>
          </cell>
          <cell r="H80">
            <v>956</v>
          </cell>
          <cell r="I80">
            <v>797</v>
          </cell>
          <cell r="J80">
            <v>845</v>
          </cell>
          <cell r="K80">
            <v>865</v>
          </cell>
          <cell r="L80">
            <v>855</v>
          </cell>
          <cell r="M80">
            <v>880</v>
          </cell>
          <cell r="N80">
            <v>944</v>
          </cell>
          <cell r="O80">
            <v>1029</v>
          </cell>
          <cell r="P80">
            <v>870</v>
          </cell>
          <cell r="Q80">
            <v>765</v>
          </cell>
          <cell r="R80">
            <v>872</v>
          </cell>
          <cell r="S80">
            <v>832</v>
          </cell>
          <cell r="T80">
            <v>897</v>
          </cell>
          <cell r="U80">
            <v>958</v>
          </cell>
          <cell r="V80">
            <v>1000</v>
          </cell>
          <cell r="W80">
            <v>825</v>
          </cell>
          <cell r="X80">
            <v>806</v>
          </cell>
          <cell r="Y80">
            <v>847</v>
          </cell>
          <cell r="Z80">
            <v>832</v>
          </cell>
          <cell r="AA80">
            <v>865</v>
          </cell>
          <cell r="AB80">
            <v>909</v>
          </cell>
        </row>
        <row r="81">
          <cell r="B81" t="str">
            <v>E2_CUPIAGUA_GNV5</v>
          </cell>
          <cell r="C81" t="str">
            <v>E</v>
          </cell>
          <cell r="D81" t="str">
            <v>GAS-038-2013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B82" t="str">
            <v>E2_CUSIANA_GNV3</v>
          </cell>
          <cell r="C82" t="str">
            <v>OK</v>
          </cell>
          <cell r="D82" t="str">
            <v>GAS-038-2013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B83" t="str">
            <v>E2_CUPIAGUA_GNV7</v>
          </cell>
          <cell r="C83" t="str">
            <v>F</v>
          </cell>
          <cell r="D83" t="str">
            <v>GAS-038-2013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B84" t="str">
            <v>E2_CUPIAGUA_GNV6</v>
          </cell>
          <cell r="C84" t="str">
            <v>G</v>
          </cell>
          <cell r="D84" t="str">
            <v>GAS-038-2013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B85" t="str">
            <v>E2_CUSIANA_GNV6</v>
          </cell>
          <cell r="C85" t="str">
            <v>G</v>
          </cell>
          <cell r="D85" t="str">
            <v>GAS-038-2013</v>
          </cell>
          <cell r="E85">
            <v>3650</v>
          </cell>
          <cell r="F85">
            <v>3750</v>
          </cell>
          <cell r="G85">
            <v>4050</v>
          </cell>
          <cell r="H85">
            <v>4000</v>
          </cell>
          <cell r="I85">
            <v>3000</v>
          </cell>
          <cell r="J85">
            <v>3550</v>
          </cell>
          <cell r="K85">
            <v>3900</v>
          </cell>
          <cell r="L85">
            <v>4000</v>
          </cell>
          <cell r="M85">
            <v>4000</v>
          </cell>
          <cell r="N85">
            <v>3900</v>
          </cell>
          <cell r="O85">
            <v>4600</v>
          </cell>
          <cell r="P85">
            <v>3000</v>
          </cell>
          <cell r="Q85">
            <v>2800</v>
          </cell>
          <cell r="R85">
            <v>3700</v>
          </cell>
          <cell r="S85">
            <v>3600</v>
          </cell>
          <cell r="T85">
            <v>3600</v>
          </cell>
          <cell r="U85">
            <v>4000</v>
          </cell>
          <cell r="V85">
            <v>3950</v>
          </cell>
          <cell r="W85">
            <v>3100</v>
          </cell>
          <cell r="X85">
            <v>3750</v>
          </cell>
          <cell r="Y85">
            <v>3800</v>
          </cell>
          <cell r="Z85">
            <v>3800</v>
          </cell>
          <cell r="AA85">
            <v>3800</v>
          </cell>
          <cell r="AB85">
            <v>3800</v>
          </cell>
        </row>
        <row r="86">
          <cell r="B86" t="str">
            <v>E2_CUSIANA_GNV4</v>
          </cell>
          <cell r="C86" t="str">
            <v>OK</v>
          </cell>
          <cell r="D86" t="str">
            <v>GAS-038-2013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B87" t="str">
            <v>E2_CUSIANA_GNV8</v>
          </cell>
          <cell r="C87" t="str">
            <v>H</v>
          </cell>
          <cell r="D87" t="str">
            <v>GAS-038-2013</v>
          </cell>
          <cell r="E87">
            <v>180</v>
          </cell>
          <cell r="F87">
            <v>180</v>
          </cell>
          <cell r="G87">
            <v>180</v>
          </cell>
          <cell r="H87">
            <v>180</v>
          </cell>
          <cell r="I87">
            <v>180</v>
          </cell>
          <cell r="J87">
            <v>180</v>
          </cell>
          <cell r="K87">
            <v>200</v>
          </cell>
          <cell r="L87">
            <v>200</v>
          </cell>
          <cell r="M87">
            <v>200</v>
          </cell>
          <cell r="N87">
            <v>200</v>
          </cell>
          <cell r="O87">
            <v>200</v>
          </cell>
          <cell r="P87">
            <v>200</v>
          </cell>
          <cell r="Q87">
            <v>200</v>
          </cell>
          <cell r="R87">
            <v>200</v>
          </cell>
          <cell r="S87">
            <v>200</v>
          </cell>
          <cell r="T87">
            <v>180</v>
          </cell>
          <cell r="U87">
            <v>180</v>
          </cell>
          <cell r="V87">
            <v>180</v>
          </cell>
          <cell r="W87">
            <v>180</v>
          </cell>
          <cell r="X87">
            <v>180</v>
          </cell>
          <cell r="Y87">
            <v>180</v>
          </cell>
          <cell r="Z87">
            <v>180</v>
          </cell>
          <cell r="AA87">
            <v>180</v>
          </cell>
          <cell r="AB87">
            <v>180</v>
          </cell>
        </row>
        <row r="88">
          <cell r="B88" t="str">
            <v>E2_CUPIAGUA_GNV3</v>
          </cell>
          <cell r="C88" t="str">
            <v>H</v>
          </cell>
          <cell r="D88" t="str">
            <v>GAS-038-2013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B89" t="str">
            <v>E2_GUAJIRA_REG</v>
          </cell>
          <cell r="C89" t="str">
            <v>interrumpible subasta</v>
          </cell>
          <cell r="D89" t="str">
            <v>GAS-056-2013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B90" t="str">
            <v>E2_GUAJIRA_GNV2</v>
          </cell>
          <cell r="C90" t="str">
            <v>interrumpible subasta</v>
          </cell>
          <cell r="D90" t="str">
            <v>GAS-056-2013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B91" t="str">
            <v>E2_GUAJIRA_MNR</v>
          </cell>
          <cell r="C91" t="str">
            <v>interrumpible subasta</v>
          </cell>
          <cell r="D91" t="str">
            <v>GAS-056-2013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B92" t="str">
            <v>E2_GUAJIRA_TERM</v>
          </cell>
          <cell r="C92" t="str">
            <v>interrumpible subasta</v>
          </cell>
          <cell r="D92" t="str">
            <v>GAS-056-2013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B93" t="str">
            <v>E2INT_GUAJIRA_REG</v>
          </cell>
          <cell r="C93" t="str">
            <v>interrumpible subasta</v>
          </cell>
          <cell r="D93" t="str">
            <v>GAS-056-2013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B94" t="str">
            <v>E2INT_GUAJIRA_MNR</v>
          </cell>
          <cell r="C94" t="str">
            <v>interrumpible subasta</v>
          </cell>
          <cell r="D94" t="str">
            <v>GAS-056-2013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B95" t="str">
            <v>E2INT_GUAJIRA_TERM</v>
          </cell>
          <cell r="C95" t="str">
            <v>interrumpible subasta</v>
          </cell>
          <cell r="D95" t="str">
            <v>GAS-056-2013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B96" t="str">
            <v>E2INT_GUAJIRA_GNV</v>
          </cell>
          <cell r="C96" t="str">
            <v>interrumpible subasta</v>
          </cell>
          <cell r="D96" t="str">
            <v>GAS-056-2013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B97" t="str">
            <v>FERTICOL_PAYOA_MNR-&gt;SWAP:FERTICOL_GUAJIRA_MNR</v>
          </cell>
          <cell r="C97" t="str">
            <v>OK</v>
          </cell>
          <cell r="D97" t="str">
            <v>GAS-043-2010</v>
          </cell>
          <cell r="E97">
            <v>1500</v>
          </cell>
          <cell r="F97">
            <v>1500</v>
          </cell>
          <cell r="G97">
            <v>1500</v>
          </cell>
          <cell r="H97">
            <v>2000</v>
          </cell>
          <cell r="I97">
            <v>903</v>
          </cell>
          <cell r="J97">
            <v>0</v>
          </cell>
          <cell r="K97">
            <v>1500</v>
          </cell>
          <cell r="L97">
            <v>0</v>
          </cell>
          <cell r="M97">
            <v>0</v>
          </cell>
          <cell r="N97">
            <v>1500</v>
          </cell>
          <cell r="O97">
            <v>1500</v>
          </cell>
          <cell r="P97">
            <v>1500</v>
          </cell>
          <cell r="Q97">
            <v>1500</v>
          </cell>
          <cell r="R97">
            <v>1500</v>
          </cell>
          <cell r="S97">
            <v>1500</v>
          </cell>
          <cell r="T97">
            <v>1500</v>
          </cell>
          <cell r="U97">
            <v>0</v>
          </cell>
          <cell r="V97">
            <v>1500</v>
          </cell>
          <cell r="W97">
            <v>1500</v>
          </cell>
          <cell r="X97">
            <v>1500</v>
          </cell>
          <cell r="Y97">
            <v>1500</v>
          </cell>
          <cell r="Z97">
            <v>1500</v>
          </cell>
          <cell r="AA97">
            <v>2000</v>
          </cell>
          <cell r="AB97">
            <v>2000</v>
          </cell>
        </row>
        <row r="98">
          <cell r="B98" t="str">
            <v>FERTICOL_PAYOA_PETRO-&gt;SWAP:FERTICOL_GUAJIRA_PETRO</v>
          </cell>
          <cell r="C98" t="str">
            <v>OK</v>
          </cell>
          <cell r="D98" t="str">
            <v>GAS-043-2010</v>
          </cell>
          <cell r="E98">
            <v>3000</v>
          </cell>
          <cell r="F98">
            <v>3000</v>
          </cell>
          <cell r="G98">
            <v>3000</v>
          </cell>
          <cell r="H98">
            <v>0</v>
          </cell>
          <cell r="I98">
            <v>0</v>
          </cell>
          <cell r="J98">
            <v>0</v>
          </cell>
          <cell r="K98">
            <v>3000</v>
          </cell>
          <cell r="L98">
            <v>2080</v>
          </cell>
          <cell r="M98">
            <v>0</v>
          </cell>
          <cell r="N98">
            <v>3000</v>
          </cell>
          <cell r="O98">
            <v>3000</v>
          </cell>
          <cell r="P98">
            <v>3000</v>
          </cell>
          <cell r="Q98">
            <v>3000</v>
          </cell>
          <cell r="R98">
            <v>3000</v>
          </cell>
          <cell r="S98">
            <v>3000</v>
          </cell>
          <cell r="T98">
            <v>3000</v>
          </cell>
          <cell r="U98">
            <v>3000</v>
          </cell>
          <cell r="V98">
            <v>3000</v>
          </cell>
          <cell r="W98">
            <v>3000</v>
          </cell>
          <cell r="X98">
            <v>3000</v>
          </cell>
          <cell r="Y98">
            <v>3000</v>
          </cell>
          <cell r="Z98">
            <v>3000</v>
          </cell>
          <cell r="AA98">
            <v>3000</v>
          </cell>
          <cell r="AB98">
            <v>3000</v>
          </cell>
        </row>
        <row r="99">
          <cell r="B99" t="str">
            <v>GASNATUR_GIBRALTAR_REG3-&gt;SWAP:GASNATUR_GUAJIRA_REG3</v>
          </cell>
          <cell r="C99" t="str">
            <v>OK</v>
          </cell>
          <cell r="D99" t="str">
            <v>GAS-001-2010-2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B100" t="str">
            <v>GASNATUR_GIBRALTAR_GNV3-&gt;SWAP:GASNATUR_GUAJIRA_GNV3</v>
          </cell>
          <cell r="C100" t="str">
            <v>OK</v>
          </cell>
          <cell r="D100" t="str">
            <v>GAS-001-2010-2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B101" t="str">
            <v>GASNATUR_GIBRALTAR_MNR3-&gt;SWAP:GASNATUR_GUAJIRA_MNR3</v>
          </cell>
          <cell r="C101" t="str">
            <v>OK</v>
          </cell>
          <cell r="D101" t="str">
            <v>GAS-001-2010-2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B102" t="str">
            <v>GASCUNDI_CUSIANA_REG</v>
          </cell>
          <cell r="C102" t="str">
            <v>A</v>
          </cell>
          <cell r="D102" t="str">
            <v>GAS-001-2010-2</v>
          </cell>
          <cell r="E102">
            <v>2000</v>
          </cell>
          <cell r="F102">
            <v>2000</v>
          </cell>
          <cell r="G102">
            <v>2000</v>
          </cell>
          <cell r="H102">
            <v>2000</v>
          </cell>
          <cell r="I102">
            <v>2000</v>
          </cell>
          <cell r="J102">
            <v>2000</v>
          </cell>
          <cell r="K102">
            <v>2000</v>
          </cell>
          <cell r="L102">
            <v>2000</v>
          </cell>
          <cell r="M102">
            <v>2000</v>
          </cell>
          <cell r="N102">
            <v>2000</v>
          </cell>
          <cell r="O102">
            <v>2000</v>
          </cell>
          <cell r="P102">
            <v>2000</v>
          </cell>
          <cell r="Q102">
            <v>2000</v>
          </cell>
          <cell r="R102">
            <v>2000</v>
          </cell>
          <cell r="S102">
            <v>2000</v>
          </cell>
          <cell r="T102">
            <v>2000</v>
          </cell>
          <cell r="U102">
            <v>2494</v>
          </cell>
          <cell r="V102">
            <v>2000</v>
          </cell>
          <cell r="W102">
            <v>2000</v>
          </cell>
          <cell r="X102">
            <v>2308</v>
          </cell>
          <cell r="Y102">
            <v>2000</v>
          </cell>
          <cell r="Z102">
            <v>2000</v>
          </cell>
          <cell r="AA102">
            <v>2000</v>
          </cell>
          <cell r="AB102">
            <v>2000</v>
          </cell>
        </row>
        <row r="103">
          <cell r="B103" t="str">
            <v>GASCUNDI_CUSIANA_GNV</v>
          </cell>
          <cell r="C103" t="str">
            <v>B</v>
          </cell>
          <cell r="D103" t="str">
            <v>GAS-001-2010-2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</row>
        <row r="104">
          <cell r="B104" t="str">
            <v>GASCUNDI_CUSIANA_MNR</v>
          </cell>
          <cell r="C104" t="str">
            <v>C</v>
          </cell>
          <cell r="D104" t="str">
            <v>GAS-001-2010-2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B105" t="str">
            <v>GASCUNDI_CUPIAGUA_REG</v>
          </cell>
          <cell r="C105" t="str">
            <v>A</v>
          </cell>
          <cell r="D105" t="str">
            <v>GAS-001-2010-2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B106" t="str">
            <v>GASCUNDI_CUPIAGUA_GNV</v>
          </cell>
          <cell r="C106" t="str">
            <v>B</v>
          </cell>
          <cell r="D106" t="str">
            <v>GAS-001-2010-2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B107" t="str">
            <v>GASCUNDI_CUPIAGUA_MNR</v>
          </cell>
          <cell r="C107" t="str">
            <v>C</v>
          </cell>
          <cell r="D107" t="str">
            <v>GAS-001-2010-2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B108" t="str">
            <v>GASNATUR_CUSIANALTOII_REG</v>
          </cell>
          <cell r="C108" t="str">
            <v>OK</v>
          </cell>
          <cell r="D108" t="str">
            <v>GAS-007-2010</v>
          </cell>
          <cell r="E108">
            <v>5004</v>
          </cell>
          <cell r="F108">
            <v>4841</v>
          </cell>
          <cell r="G108">
            <v>4817</v>
          </cell>
          <cell r="H108">
            <v>4143</v>
          </cell>
          <cell r="I108">
            <v>2900</v>
          </cell>
          <cell r="J108">
            <v>4599</v>
          </cell>
          <cell r="K108">
            <v>4705</v>
          </cell>
          <cell r="L108">
            <v>4743</v>
          </cell>
          <cell r="M108">
            <v>4195</v>
          </cell>
          <cell r="N108">
            <v>4291</v>
          </cell>
          <cell r="O108">
            <v>4000</v>
          </cell>
          <cell r="P108">
            <v>2264</v>
          </cell>
          <cell r="Q108">
            <v>3221</v>
          </cell>
          <cell r="R108">
            <v>4261</v>
          </cell>
          <cell r="S108">
            <v>4713</v>
          </cell>
          <cell r="T108">
            <v>4207</v>
          </cell>
          <cell r="U108">
            <v>4000</v>
          </cell>
          <cell r="V108">
            <v>3980</v>
          </cell>
          <cell r="W108">
            <v>2576</v>
          </cell>
          <cell r="X108">
            <v>4000</v>
          </cell>
          <cell r="Y108">
            <v>4945</v>
          </cell>
          <cell r="Z108">
            <v>5094</v>
          </cell>
          <cell r="AA108">
            <v>5086</v>
          </cell>
          <cell r="AB108">
            <v>4937</v>
          </cell>
        </row>
        <row r="109">
          <cell r="B109" t="str">
            <v>GASNACER_GUAJIRA_REG</v>
          </cell>
          <cell r="C109" t="str">
            <v>OK</v>
          </cell>
          <cell r="D109" t="str">
            <v>GAS-037-2013-1</v>
          </cell>
          <cell r="E109">
            <v>300</v>
          </cell>
          <cell r="F109">
            <v>300</v>
          </cell>
          <cell r="G109">
            <v>300</v>
          </cell>
          <cell r="H109">
            <v>300</v>
          </cell>
          <cell r="I109">
            <v>300</v>
          </cell>
          <cell r="J109">
            <v>300</v>
          </cell>
          <cell r="K109">
            <v>300</v>
          </cell>
          <cell r="L109">
            <v>300</v>
          </cell>
          <cell r="M109">
            <v>300</v>
          </cell>
          <cell r="N109">
            <v>300</v>
          </cell>
          <cell r="O109">
            <v>300</v>
          </cell>
          <cell r="P109">
            <v>300</v>
          </cell>
          <cell r="Q109">
            <v>300</v>
          </cell>
          <cell r="R109">
            <v>300</v>
          </cell>
          <cell r="S109">
            <v>300</v>
          </cell>
          <cell r="T109">
            <v>300</v>
          </cell>
          <cell r="U109">
            <v>300</v>
          </cell>
          <cell r="V109">
            <v>300</v>
          </cell>
          <cell r="W109">
            <v>300</v>
          </cell>
          <cell r="X109">
            <v>300</v>
          </cell>
          <cell r="Y109">
            <v>300</v>
          </cell>
          <cell r="Z109">
            <v>300</v>
          </cell>
          <cell r="AA109">
            <v>300</v>
          </cell>
          <cell r="AB109">
            <v>300</v>
          </cell>
        </row>
        <row r="110">
          <cell r="B110" t="str">
            <v>GASNACER_GUAJIRA_GNV</v>
          </cell>
          <cell r="C110" t="str">
            <v>OK</v>
          </cell>
          <cell r="D110" t="str">
            <v>GAS-037-2013-2</v>
          </cell>
          <cell r="E110">
            <v>50</v>
          </cell>
          <cell r="F110">
            <v>50</v>
          </cell>
          <cell r="G110">
            <v>50</v>
          </cell>
          <cell r="H110">
            <v>50</v>
          </cell>
          <cell r="I110">
            <v>50</v>
          </cell>
          <cell r="J110">
            <v>50</v>
          </cell>
          <cell r="K110">
            <v>50</v>
          </cell>
          <cell r="L110">
            <v>50</v>
          </cell>
          <cell r="M110">
            <v>50</v>
          </cell>
          <cell r="N110">
            <v>50</v>
          </cell>
          <cell r="O110">
            <v>50</v>
          </cell>
          <cell r="P110">
            <v>50</v>
          </cell>
          <cell r="Q110">
            <v>50</v>
          </cell>
          <cell r="R110">
            <v>50</v>
          </cell>
          <cell r="S110">
            <v>50</v>
          </cell>
          <cell r="T110">
            <v>50</v>
          </cell>
          <cell r="U110">
            <v>50</v>
          </cell>
          <cell r="V110">
            <v>50</v>
          </cell>
          <cell r="W110">
            <v>50</v>
          </cell>
          <cell r="X110">
            <v>50</v>
          </cell>
          <cell r="Y110">
            <v>50</v>
          </cell>
          <cell r="Z110">
            <v>50</v>
          </cell>
          <cell r="AA110">
            <v>50</v>
          </cell>
          <cell r="AB110">
            <v>50</v>
          </cell>
        </row>
        <row r="111">
          <cell r="B111" t="str">
            <v>GASNATUR_GIBRALTAR_REG1</v>
          </cell>
          <cell r="C111" t="str">
            <v>OK</v>
          </cell>
          <cell r="D111" t="str">
            <v>GAS-001-2010-3</v>
          </cell>
          <cell r="E111">
            <v>8756</v>
          </cell>
          <cell r="F111">
            <v>8958</v>
          </cell>
          <cell r="G111">
            <v>8746</v>
          </cell>
          <cell r="H111">
            <v>8419</v>
          </cell>
          <cell r="I111">
            <v>6625</v>
          </cell>
          <cell r="J111">
            <v>8701</v>
          </cell>
          <cell r="K111">
            <v>8944</v>
          </cell>
          <cell r="L111">
            <v>8676</v>
          </cell>
          <cell r="M111">
            <v>8609</v>
          </cell>
          <cell r="N111">
            <v>8390</v>
          </cell>
          <cell r="O111">
            <v>7892</v>
          </cell>
          <cell r="P111">
            <v>6003</v>
          </cell>
          <cell r="Q111">
            <v>6821</v>
          </cell>
          <cell r="R111">
            <v>8515</v>
          </cell>
          <cell r="S111">
            <v>8753</v>
          </cell>
          <cell r="T111">
            <v>8710</v>
          </cell>
          <cell r="U111">
            <v>8692</v>
          </cell>
          <cell r="V111">
            <v>8065</v>
          </cell>
          <cell r="W111">
            <v>6209</v>
          </cell>
          <cell r="X111">
            <v>8343</v>
          </cell>
          <cell r="Y111">
            <v>8690</v>
          </cell>
          <cell r="Z111">
            <v>8746</v>
          </cell>
          <cell r="AA111">
            <v>9124</v>
          </cell>
          <cell r="AB111">
            <v>8990</v>
          </cell>
        </row>
        <row r="112">
          <cell r="B112" t="str">
            <v>GASNATUR_GIBRALTAR_REG4-&gt;SWAP:GASNATUR_GUAJIRA_REG4</v>
          </cell>
          <cell r="C112" t="str">
            <v>OK</v>
          </cell>
          <cell r="D112" t="str">
            <v>GAS-001-2010-3</v>
          </cell>
          <cell r="E112">
            <v>1048</v>
          </cell>
          <cell r="F112">
            <v>980</v>
          </cell>
          <cell r="G112">
            <v>978</v>
          </cell>
          <cell r="H112">
            <v>1243</v>
          </cell>
          <cell r="I112">
            <v>1125</v>
          </cell>
          <cell r="J112">
            <v>1257</v>
          </cell>
          <cell r="K112">
            <v>1275</v>
          </cell>
          <cell r="L112">
            <v>981</v>
          </cell>
          <cell r="M112">
            <v>993</v>
          </cell>
          <cell r="N112">
            <v>1055</v>
          </cell>
          <cell r="O112">
            <v>1012</v>
          </cell>
          <cell r="P112">
            <v>850</v>
          </cell>
          <cell r="Q112">
            <v>914</v>
          </cell>
          <cell r="R112">
            <v>1017</v>
          </cell>
          <cell r="S112">
            <v>1054</v>
          </cell>
          <cell r="T112">
            <v>1051</v>
          </cell>
          <cell r="U112">
            <v>1050</v>
          </cell>
          <cell r="V112">
            <v>997</v>
          </cell>
          <cell r="W112">
            <v>882</v>
          </cell>
          <cell r="X112">
            <v>1012</v>
          </cell>
          <cell r="Y112">
            <v>1040</v>
          </cell>
          <cell r="Z112">
            <v>1043</v>
          </cell>
          <cell r="AA112">
            <v>1091</v>
          </cell>
          <cell r="AB112">
            <v>1089</v>
          </cell>
        </row>
        <row r="113">
          <cell r="B113" t="str">
            <v>GASNATUR_GIBRALTAR_GNV1</v>
          </cell>
          <cell r="C113" t="str">
            <v>OK</v>
          </cell>
          <cell r="D113" t="str">
            <v>GAS-001-2010-3</v>
          </cell>
          <cell r="E113">
            <v>240</v>
          </cell>
          <cell r="F113">
            <v>242</v>
          </cell>
          <cell r="G113">
            <v>265</v>
          </cell>
          <cell r="H113">
            <v>294</v>
          </cell>
          <cell r="I113">
            <v>262</v>
          </cell>
          <cell r="J113">
            <v>265</v>
          </cell>
          <cell r="K113">
            <v>266</v>
          </cell>
          <cell r="L113">
            <v>275</v>
          </cell>
          <cell r="M113">
            <v>320</v>
          </cell>
          <cell r="N113">
            <v>314</v>
          </cell>
          <cell r="O113">
            <v>326</v>
          </cell>
          <cell r="P113">
            <v>265</v>
          </cell>
          <cell r="Q113">
            <v>265</v>
          </cell>
          <cell r="R113">
            <v>273</v>
          </cell>
          <cell r="S113">
            <v>278</v>
          </cell>
          <cell r="T113">
            <v>231</v>
          </cell>
          <cell r="U113">
            <v>236</v>
          </cell>
          <cell r="V113">
            <v>295</v>
          </cell>
          <cell r="W113">
            <v>252</v>
          </cell>
          <cell r="X113">
            <v>272</v>
          </cell>
          <cell r="Y113">
            <v>299</v>
          </cell>
          <cell r="Z113">
            <v>298</v>
          </cell>
          <cell r="AA113">
            <v>291</v>
          </cell>
          <cell r="AB113">
            <v>300</v>
          </cell>
        </row>
        <row r="114">
          <cell r="B114" t="str">
            <v>GASNATUR_GIBRALTAR_GNV4-&gt;SWAP:GASNATUR_GUAJIRA_GNV4</v>
          </cell>
          <cell r="C114" t="str">
            <v>OK</v>
          </cell>
          <cell r="D114" t="str">
            <v>GAS-001-2010-3</v>
          </cell>
          <cell r="E114">
            <v>94</v>
          </cell>
          <cell r="F114">
            <v>97</v>
          </cell>
          <cell r="G114">
            <v>102</v>
          </cell>
          <cell r="H114">
            <v>100</v>
          </cell>
          <cell r="I114">
            <v>70</v>
          </cell>
          <cell r="J114">
            <v>90</v>
          </cell>
          <cell r="K114">
            <v>92</v>
          </cell>
          <cell r="L114">
            <v>93</v>
          </cell>
          <cell r="M114">
            <v>96</v>
          </cell>
          <cell r="N114">
            <v>105</v>
          </cell>
          <cell r="O114">
            <v>105</v>
          </cell>
          <cell r="P114">
            <v>71</v>
          </cell>
          <cell r="Q114">
            <v>71</v>
          </cell>
          <cell r="R114">
            <v>95</v>
          </cell>
          <cell r="S114">
            <v>93</v>
          </cell>
          <cell r="T114">
            <v>97</v>
          </cell>
          <cell r="U114">
            <v>100</v>
          </cell>
          <cell r="V114">
            <v>98</v>
          </cell>
          <cell r="W114">
            <v>68</v>
          </cell>
          <cell r="X114">
            <v>88</v>
          </cell>
          <cell r="Y114">
            <v>90</v>
          </cell>
          <cell r="Z114">
            <v>91</v>
          </cell>
          <cell r="AA114">
            <v>92</v>
          </cell>
          <cell r="AB114">
            <v>97</v>
          </cell>
        </row>
        <row r="115">
          <cell r="B115" t="str">
            <v>GASNATUR_GIBRALTAR_MNR1</v>
          </cell>
          <cell r="C115" t="str">
            <v>OK</v>
          </cell>
          <cell r="D115" t="str">
            <v>GAS-001-2010-3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B116" t="str">
            <v>GASNATUR_GIBRALTAR_MNR4-&gt;SWAP:GASNATUR_GUAJIRA_MNR4</v>
          </cell>
          <cell r="C116" t="str">
            <v>OK</v>
          </cell>
          <cell r="D116" t="str">
            <v>GAS-001-2010-3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B117" t="str">
            <v>GASORIENTE_GUAJIRA_REG</v>
          </cell>
          <cell r="C117" t="str">
            <v>OK</v>
          </cell>
          <cell r="D117" t="str">
            <v>GAS-001-2010-3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B118" t="str">
            <v>GASORIENTE_GUAJIRA_GNV</v>
          </cell>
          <cell r="C118" t="str">
            <v>OK</v>
          </cell>
          <cell r="D118" t="str">
            <v>GAS-001-2010-3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B119" t="str">
            <v>GASORIENTE_GUAJIRA_MNR</v>
          </cell>
          <cell r="C119" t="str">
            <v>OK</v>
          </cell>
          <cell r="D119" t="str">
            <v>GAS-001-2010-3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B120" t="str">
            <v>GASORIENTE_GUAJIRA_REG2</v>
          </cell>
          <cell r="C120" t="str">
            <v>OK</v>
          </cell>
          <cell r="D120" t="str">
            <v>GAS-001-2010-3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B121" t="str">
            <v>GASORIENTE_GUAJIRA_GNV3</v>
          </cell>
          <cell r="C121" t="str">
            <v>OK</v>
          </cell>
          <cell r="D121" t="str">
            <v>GAS-001-2010-3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B122" t="str">
            <v>GASORIENTE_GUAJIRA_MNR2</v>
          </cell>
          <cell r="C122" t="str">
            <v>OK</v>
          </cell>
          <cell r="D122" t="str">
            <v>GAS-001-2010-3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B123" t="str">
            <v>GASORIENTE_CANTAG_REG1</v>
          </cell>
          <cell r="C123" t="str">
            <v>OK</v>
          </cell>
          <cell r="D123" t="str">
            <v>GAS-003-2010 (Gasoriente)</v>
          </cell>
          <cell r="E123">
            <v>63</v>
          </cell>
          <cell r="F123">
            <v>63</v>
          </cell>
          <cell r="G123">
            <v>63</v>
          </cell>
          <cell r="H123">
            <v>61</v>
          </cell>
          <cell r="I123">
            <v>56</v>
          </cell>
          <cell r="J123">
            <v>63</v>
          </cell>
          <cell r="K123">
            <v>64</v>
          </cell>
          <cell r="L123">
            <v>63</v>
          </cell>
          <cell r="M123">
            <v>66</v>
          </cell>
          <cell r="N123">
            <v>63</v>
          </cell>
          <cell r="O123">
            <v>62</v>
          </cell>
          <cell r="P123">
            <v>56</v>
          </cell>
          <cell r="Q123">
            <v>60</v>
          </cell>
          <cell r="R123">
            <v>64</v>
          </cell>
          <cell r="S123">
            <v>66</v>
          </cell>
          <cell r="T123">
            <v>63</v>
          </cell>
          <cell r="U123">
            <v>63</v>
          </cell>
          <cell r="V123">
            <v>62</v>
          </cell>
          <cell r="W123">
            <v>56</v>
          </cell>
          <cell r="X123">
            <v>63</v>
          </cell>
          <cell r="Y123">
            <v>64</v>
          </cell>
          <cell r="Z123">
            <v>63</v>
          </cell>
          <cell r="AA123">
            <v>63</v>
          </cell>
          <cell r="AB123">
            <v>63</v>
          </cell>
        </row>
        <row r="124">
          <cell r="B124" t="str">
            <v>GASORIENTE_CANTAG_REG2</v>
          </cell>
          <cell r="C124" t="str">
            <v>OK</v>
          </cell>
          <cell r="D124" t="str">
            <v>GAS-003-2010 (Gasoriente)</v>
          </cell>
          <cell r="E124">
            <v>6</v>
          </cell>
          <cell r="F124">
            <v>6</v>
          </cell>
          <cell r="G124">
            <v>6</v>
          </cell>
          <cell r="H124">
            <v>6</v>
          </cell>
          <cell r="I124">
            <v>6</v>
          </cell>
          <cell r="J124">
            <v>6</v>
          </cell>
          <cell r="K124">
            <v>6</v>
          </cell>
          <cell r="L124">
            <v>6</v>
          </cell>
          <cell r="M124">
            <v>6</v>
          </cell>
          <cell r="N124">
            <v>6</v>
          </cell>
          <cell r="O124">
            <v>5</v>
          </cell>
          <cell r="P124">
            <v>5</v>
          </cell>
          <cell r="Q124">
            <v>6</v>
          </cell>
          <cell r="R124">
            <v>6</v>
          </cell>
          <cell r="S124">
            <v>6</v>
          </cell>
          <cell r="T124">
            <v>6</v>
          </cell>
          <cell r="U124">
            <v>6</v>
          </cell>
          <cell r="V124">
            <v>6</v>
          </cell>
          <cell r="W124">
            <v>5</v>
          </cell>
          <cell r="X124">
            <v>6</v>
          </cell>
          <cell r="Y124">
            <v>6</v>
          </cell>
          <cell r="Z124">
            <v>6</v>
          </cell>
          <cell r="AA124">
            <v>8</v>
          </cell>
          <cell r="AB124">
            <v>8</v>
          </cell>
        </row>
        <row r="125">
          <cell r="B125" t="str">
            <v>GASORIENTE_CANTAG_REG3</v>
          </cell>
          <cell r="C125" t="str">
            <v>OK</v>
          </cell>
          <cell r="D125" t="str">
            <v>GAS-003-2010 (Gasoriente)</v>
          </cell>
          <cell r="E125">
            <v>69</v>
          </cell>
          <cell r="F125">
            <v>70</v>
          </cell>
          <cell r="G125">
            <v>70</v>
          </cell>
          <cell r="H125">
            <v>69</v>
          </cell>
          <cell r="I125">
            <v>64</v>
          </cell>
          <cell r="J125">
            <v>70</v>
          </cell>
          <cell r="K125">
            <v>70</v>
          </cell>
          <cell r="L125">
            <v>70</v>
          </cell>
          <cell r="M125">
            <v>69</v>
          </cell>
          <cell r="N125">
            <v>70</v>
          </cell>
          <cell r="O125">
            <v>69</v>
          </cell>
          <cell r="P125">
            <v>64</v>
          </cell>
          <cell r="Q125">
            <v>69</v>
          </cell>
          <cell r="R125">
            <v>71</v>
          </cell>
          <cell r="S125">
            <v>71</v>
          </cell>
          <cell r="T125">
            <v>70</v>
          </cell>
          <cell r="U125">
            <v>70</v>
          </cell>
          <cell r="V125">
            <v>70</v>
          </cell>
          <cell r="W125">
            <v>65</v>
          </cell>
          <cell r="X125">
            <v>71</v>
          </cell>
          <cell r="Y125">
            <v>71</v>
          </cell>
          <cell r="Z125">
            <v>71</v>
          </cell>
          <cell r="AA125">
            <v>71</v>
          </cell>
          <cell r="AB125">
            <v>71</v>
          </cell>
        </row>
        <row r="126">
          <cell r="B126" t="str">
            <v>GASORIENTE_CANTAG_REG4</v>
          </cell>
          <cell r="C126" t="str">
            <v>OK</v>
          </cell>
          <cell r="D126" t="str">
            <v>GAS-003-2010 (Gasoriente)</v>
          </cell>
          <cell r="E126">
            <v>19</v>
          </cell>
          <cell r="F126">
            <v>19</v>
          </cell>
          <cell r="G126">
            <v>19</v>
          </cell>
          <cell r="H126">
            <v>19</v>
          </cell>
          <cell r="I126">
            <v>18</v>
          </cell>
          <cell r="J126">
            <v>19</v>
          </cell>
          <cell r="K126">
            <v>19</v>
          </cell>
          <cell r="L126">
            <v>17</v>
          </cell>
          <cell r="M126">
            <v>17</v>
          </cell>
          <cell r="N126">
            <v>17</v>
          </cell>
          <cell r="O126">
            <v>17</v>
          </cell>
          <cell r="P126">
            <v>16</v>
          </cell>
          <cell r="Q126">
            <v>17</v>
          </cell>
          <cell r="R126">
            <v>17</v>
          </cell>
          <cell r="S126">
            <v>17</v>
          </cell>
          <cell r="T126">
            <v>17</v>
          </cell>
          <cell r="U126">
            <v>17</v>
          </cell>
          <cell r="V126">
            <v>17</v>
          </cell>
          <cell r="W126">
            <v>16</v>
          </cell>
          <cell r="X126">
            <v>17</v>
          </cell>
          <cell r="Y126">
            <v>17</v>
          </cell>
          <cell r="Z126">
            <v>17</v>
          </cell>
          <cell r="AA126">
            <v>15</v>
          </cell>
          <cell r="AB126">
            <v>15</v>
          </cell>
        </row>
        <row r="127">
          <cell r="B127" t="str">
            <v>GASORIENTE_CANTAG_REG5</v>
          </cell>
          <cell r="C127" t="str">
            <v>OK</v>
          </cell>
          <cell r="D127" t="str">
            <v>GAS-003-2010 (Gasoriente)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B128" t="str">
            <v>GASORIENTE_PROVINCIA_REG</v>
          </cell>
          <cell r="C128" t="str">
            <v>OK</v>
          </cell>
          <cell r="D128" t="str">
            <v>GAS-003-2010 (Gasoriente)</v>
          </cell>
          <cell r="E128">
            <v>99</v>
          </cell>
          <cell r="F128">
            <v>101</v>
          </cell>
          <cell r="G128">
            <v>101</v>
          </cell>
          <cell r="H128">
            <v>100</v>
          </cell>
          <cell r="I128">
            <v>98</v>
          </cell>
          <cell r="J128">
            <v>101</v>
          </cell>
          <cell r="K128">
            <v>102</v>
          </cell>
          <cell r="L128">
            <v>103</v>
          </cell>
          <cell r="M128">
            <v>109</v>
          </cell>
          <cell r="N128">
            <v>107</v>
          </cell>
          <cell r="O128">
            <v>107</v>
          </cell>
          <cell r="P128">
            <v>105</v>
          </cell>
          <cell r="Q128">
            <v>106</v>
          </cell>
          <cell r="R128">
            <v>108</v>
          </cell>
          <cell r="S128">
            <v>107</v>
          </cell>
          <cell r="T128">
            <v>108</v>
          </cell>
          <cell r="U128">
            <v>106</v>
          </cell>
          <cell r="V128">
            <v>107</v>
          </cell>
          <cell r="W128">
            <v>104</v>
          </cell>
          <cell r="X128">
            <v>106</v>
          </cell>
          <cell r="Y128">
            <v>108</v>
          </cell>
          <cell r="Z128">
            <v>107</v>
          </cell>
          <cell r="AA128">
            <v>110</v>
          </cell>
          <cell r="AB128">
            <v>108</v>
          </cell>
        </row>
        <row r="129">
          <cell r="B129" t="str">
            <v>GASORIENTE_PAYOA_GNV2-&gt;SWAP:GASORIENTE_GUAJIRA_GNV2</v>
          </cell>
          <cell r="C129" t="str">
            <v>OK</v>
          </cell>
          <cell r="D129" t="str">
            <v>GAS-003-2010 (Gasoriente)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</row>
        <row r="130">
          <cell r="B130" t="str">
            <v>GASESBAR_CANTAG_REG</v>
          </cell>
          <cell r="C130" t="str">
            <v>OK</v>
          </cell>
          <cell r="D130" t="str">
            <v>GAS-003-2010 (Gasoriente)</v>
          </cell>
          <cell r="E130">
            <v>26</v>
          </cell>
          <cell r="F130">
            <v>24</v>
          </cell>
          <cell r="G130">
            <v>24</v>
          </cell>
          <cell r="H130">
            <v>23</v>
          </cell>
          <cell r="I130">
            <v>22</v>
          </cell>
          <cell r="J130">
            <v>24</v>
          </cell>
          <cell r="K130">
            <v>24</v>
          </cell>
          <cell r="L130">
            <v>23</v>
          </cell>
          <cell r="M130">
            <v>22</v>
          </cell>
          <cell r="N130">
            <v>21</v>
          </cell>
          <cell r="O130">
            <v>20</v>
          </cell>
          <cell r="P130">
            <v>18</v>
          </cell>
          <cell r="Q130">
            <v>20</v>
          </cell>
          <cell r="R130">
            <v>21</v>
          </cell>
          <cell r="S130">
            <v>21</v>
          </cell>
          <cell r="T130">
            <v>20</v>
          </cell>
          <cell r="U130">
            <v>21</v>
          </cell>
          <cell r="V130">
            <v>20</v>
          </cell>
          <cell r="W130">
            <v>19</v>
          </cell>
          <cell r="X130">
            <v>21</v>
          </cell>
          <cell r="Y130">
            <v>21</v>
          </cell>
          <cell r="Z130">
            <v>21</v>
          </cell>
          <cell r="AA130">
            <v>24</v>
          </cell>
          <cell r="AB130">
            <v>24</v>
          </cell>
        </row>
        <row r="131">
          <cell r="B131" t="str">
            <v>GASESBAR_LLANITO_REG</v>
          </cell>
          <cell r="C131" t="str">
            <v>OK</v>
          </cell>
          <cell r="D131" t="str">
            <v>GAS-003-2010 (Gasoriente)</v>
          </cell>
          <cell r="E131">
            <v>9</v>
          </cell>
          <cell r="F131">
            <v>9</v>
          </cell>
          <cell r="G131">
            <v>9</v>
          </cell>
          <cell r="H131">
            <v>9</v>
          </cell>
          <cell r="I131">
            <v>10</v>
          </cell>
          <cell r="J131">
            <v>9</v>
          </cell>
          <cell r="K131">
            <v>9</v>
          </cell>
          <cell r="L131">
            <v>9</v>
          </cell>
          <cell r="M131">
            <v>9</v>
          </cell>
          <cell r="N131">
            <v>9</v>
          </cell>
          <cell r="O131">
            <v>9</v>
          </cell>
          <cell r="P131">
            <v>10</v>
          </cell>
          <cell r="Q131">
            <v>10</v>
          </cell>
          <cell r="R131">
            <v>9</v>
          </cell>
          <cell r="S131">
            <v>9</v>
          </cell>
          <cell r="T131">
            <v>9</v>
          </cell>
          <cell r="U131">
            <v>9</v>
          </cell>
          <cell r="V131">
            <v>9</v>
          </cell>
          <cell r="W131">
            <v>10</v>
          </cell>
          <cell r="X131">
            <v>9</v>
          </cell>
          <cell r="Y131">
            <v>9</v>
          </cell>
          <cell r="Z131">
            <v>9</v>
          </cell>
          <cell r="AA131">
            <v>8</v>
          </cell>
          <cell r="AB131">
            <v>8</v>
          </cell>
        </row>
        <row r="132">
          <cell r="B132" t="str">
            <v>GASESBAR_PAYOA_REG1-&gt;SWAP:GASESBAR_GUAJIRA_REG1</v>
          </cell>
          <cell r="C132" t="str">
            <v>OK</v>
          </cell>
          <cell r="D132" t="str">
            <v>GAS-003-2010 (Gasoriente)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</row>
        <row r="133">
          <cell r="B133" t="str">
            <v>GASESBAR_PAYOA_REG2-&gt;SWAP:GASESBAR_GUAJIRA_REG2</v>
          </cell>
          <cell r="C133" t="str">
            <v>OK</v>
          </cell>
          <cell r="D133" t="str">
            <v>GAS-003-2010 (Gasoriente)</v>
          </cell>
          <cell r="E133">
            <v>41</v>
          </cell>
          <cell r="F133">
            <v>40</v>
          </cell>
          <cell r="G133">
            <v>39</v>
          </cell>
          <cell r="H133">
            <v>35</v>
          </cell>
          <cell r="I133">
            <v>33</v>
          </cell>
          <cell r="J133">
            <v>38</v>
          </cell>
          <cell r="K133">
            <v>38</v>
          </cell>
          <cell r="L133">
            <v>38</v>
          </cell>
          <cell r="M133">
            <v>37</v>
          </cell>
          <cell r="N133">
            <v>36</v>
          </cell>
          <cell r="O133">
            <v>34</v>
          </cell>
          <cell r="P133">
            <v>31</v>
          </cell>
          <cell r="Q133">
            <v>35</v>
          </cell>
          <cell r="R133">
            <v>37</v>
          </cell>
          <cell r="S133">
            <v>37</v>
          </cell>
          <cell r="T133">
            <v>36</v>
          </cell>
          <cell r="U133">
            <v>31</v>
          </cell>
          <cell r="V133">
            <v>29</v>
          </cell>
          <cell r="W133">
            <v>27</v>
          </cell>
          <cell r="X133">
            <v>32</v>
          </cell>
          <cell r="Y133">
            <v>32</v>
          </cell>
          <cell r="Z133">
            <v>32</v>
          </cell>
          <cell r="AA133">
            <v>31</v>
          </cell>
          <cell r="AB133">
            <v>34</v>
          </cell>
        </row>
        <row r="134">
          <cell r="B134" t="str">
            <v>GASORIENTE_GUAJIRA_REG3</v>
          </cell>
          <cell r="C134" t="str">
            <v>OK</v>
          </cell>
          <cell r="D134" t="str">
            <v>GAS-003-2010 (Gasoriente)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5">
          <cell r="B135" t="str">
            <v>GASORIENTE_GUAJIRA_GNV4</v>
          </cell>
          <cell r="C135" t="str">
            <v>OK</v>
          </cell>
          <cell r="D135" t="str">
            <v>GAS-003-2010 (Gasoriente)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</row>
        <row r="136">
          <cell r="B136" t="str">
            <v>GASORIENTE_GUAJIRA_MNR3</v>
          </cell>
          <cell r="C136" t="str">
            <v>OK</v>
          </cell>
          <cell r="D136" t="str">
            <v>GAS-003-2010 (Gasoriente)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B137" t="str">
            <v>GASORIENTE_TPTE1</v>
          </cell>
          <cell r="C137" t="str">
            <v>OK</v>
          </cell>
          <cell r="D137" t="str">
            <v>GAS-009-2010 (Gasoriente)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B138" t="str">
            <v>GASORIENTE_TPTE1_GNV</v>
          </cell>
          <cell r="C138" t="str">
            <v>OK</v>
          </cell>
          <cell r="D138" t="str">
            <v>GAS-009-2010 (Gasoriente)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B139" t="str">
            <v>GASORIENTE_TPTE_MNR</v>
          </cell>
          <cell r="C139" t="str">
            <v>OK</v>
          </cell>
          <cell r="D139" t="str">
            <v>GAS-009-2010 (Gasoriente)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</row>
        <row r="140">
          <cell r="B140" t="str">
            <v>GASORIENTE_TPTE_DESVIO</v>
          </cell>
          <cell r="C140" t="str">
            <v>OK</v>
          </cell>
          <cell r="D140" t="str">
            <v>GAS-009-2010 (Gasoriente)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B141" t="str">
            <v>GASNATUR_CUSIANA_GNV5</v>
          </cell>
          <cell r="C141" t="str">
            <v>A</v>
          </cell>
          <cell r="D141" t="str">
            <v>GAS-001-2013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B142" t="str">
            <v>GASNATUR_CUPIAGUA_GNV3</v>
          </cell>
          <cell r="C142" t="str">
            <v>A</v>
          </cell>
          <cell r="D142" t="str">
            <v>GAS-001-2013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B143" t="str">
            <v>GASNATUR_CUSIANA_MNR8</v>
          </cell>
          <cell r="C143" t="str">
            <v>B</v>
          </cell>
          <cell r="D143" t="str">
            <v>GAS-001-2013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44">
          <cell r="B144" t="str">
            <v>GASNATUR_CUPIAGUA_MNR4</v>
          </cell>
          <cell r="C144" t="str">
            <v>B</v>
          </cell>
          <cell r="D144" t="str">
            <v>GAS-001-2013</v>
          </cell>
          <cell r="E144">
            <v>5685</v>
          </cell>
          <cell r="F144">
            <v>5685</v>
          </cell>
          <cell r="G144">
            <v>5685</v>
          </cell>
          <cell r="H144">
            <v>5685</v>
          </cell>
          <cell r="I144">
            <v>5685</v>
          </cell>
          <cell r="J144">
            <v>5685</v>
          </cell>
          <cell r="K144">
            <v>5685</v>
          </cell>
          <cell r="L144">
            <v>5685</v>
          </cell>
          <cell r="M144">
            <v>5685</v>
          </cell>
          <cell r="N144">
            <v>5685</v>
          </cell>
          <cell r="O144">
            <v>5685</v>
          </cell>
          <cell r="P144">
            <v>5685</v>
          </cell>
          <cell r="Q144">
            <v>5685</v>
          </cell>
          <cell r="R144">
            <v>5685</v>
          </cell>
          <cell r="S144">
            <v>5685</v>
          </cell>
          <cell r="T144">
            <v>5685</v>
          </cell>
          <cell r="U144">
            <v>5326</v>
          </cell>
          <cell r="V144">
            <v>5326</v>
          </cell>
          <cell r="W144">
            <v>5326</v>
          </cell>
          <cell r="X144">
            <v>5326</v>
          </cell>
          <cell r="Y144">
            <v>5326</v>
          </cell>
          <cell r="Z144">
            <v>5685</v>
          </cell>
          <cell r="AA144">
            <v>5685</v>
          </cell>
          <cell r="AB144">
            <v>5685</v>
          </cell>
        </row>
        <row r="145">
          <cell r="B145" t="str">
            <v>GASNATUR_GUAJIRA_MNR</v>
          </cell>
          <cell r="C145" t="str">
            <v>interrumpible subasta</v>
          </cell>
          <cell r="D145" t="str">
            <v>GAS-012-2014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</row>
        <row r="146">
          <cell r="B146" t="str">
            <v>GASNATUR_CUSIANA_REG2</v>
          </cell>
          <cell r="C146" t="str">
            <v>A</v>
          </cell>
          <cell r="D146" t="str">
            <v>GAS-036-2013-1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8000</v>
          </cell>
          <cell r="L146">
            <v>9197</v>
          </cell>
          <cell r="M146">
            <v>9193</v>
          </cell>
          <cell r="N146">
            <v>9195</v>
          </cell>
          <cell r="O146">
            <v>9182</v>
          </cell>
          <cell r="P146">
            <v>9191</v>
          </cell>
          <cell r="Q146">
            <v>9189</v>
          </cell>
          <cell r="R146">
            <v>9173</v>
          </cell>
          <cell r="S146">
            <v>9184</v>
          </cell>
          <cell r="T146">
            <v>10329</v>
          </cell>
          <cell r="U146">
            <v>6240</v>
          </cell>
          <cell r="V146">
            <v>6261</v>
          </cell>
          <cell r="W146">
            <v>6235</v>
          </cell>
          <cell r="X146">
            <v>6243</v>
          </cell>
          <cell r="Y146">
            <v>6240</v>
          </cell>
          <cell r="Z146">
            <v>10327</v>
          </cell>
          <cell r="AA146">
            <v>10332</v>
          </cell>
          <cell r="AB146">
            <v>0</v>
          </cell>
        </row>
        <row r="147">
          <cell r="B147" t="str">
            <v>GASNATUR_CUPIAGUA_REG</v>
          </cell>
          <cell r="C147" t="str">
            <v>A</v>
          </cell>
          <cell r="D147" t="str">
            <v>GAS-036-2013-1</v>
          </cell>
          <cell r="E147">
            <v>6240</v>
          </cell>
          <cell r="F147">
            <v>6240</v>
          </cell>
          <cell r="G147">
            <v>6240</v>
          </cell>
          <cell r="H147">
            <v>6240</v>
          </cell>
          <cell r="I147">
            <v>6240</v>
          </cell>
          <cell r="J147">
            <v>6240</v>
          </cell>
          <cell r="K147">
            <v>6240</v>
          </cell>
          <cell r="L147">
            <v>6240</v>
          </cell>
          <cell r="M147">
            <v>6240</v>
          </cell>
          <cell r="N147">
            <v>6240</v>
          </cell>
          <cell r="O147">
            <v>6240</v>
          </cell>
          <cell r="P147">
            <v>6240</v>
          </cell>
          <cell r="Q147">
            <v>6240</v>
          </cell>
          <cell r="R147">
            <v>6240</v>
          </cell>
          <cell r="S147">
            <v>6240</v>
          </cell>
          <cell r="T147">
            <v>6240</v>
          </cell>
          <cell r="U147">
            <v>10328</v>
          </cell>
          <cell r="V147">
            <v>10328</v>
          </cell>
          <cell r="W147">
            <v>10328</v>
          </cell>
          <cell r="X147">
            <v>10328</v>
          </cell>
          <cell r="Y147">
            <v>10328</v>
          </cell>
          <cell r="Z147">
            <v>6240</v>
          </cell>
          <cell r="AA147">
            <v>6240</v>
          </cell>
          <cell r="AB147">
            <v>25500</v>
          </cell>
        </row>
        <row r="148">
          <cell r="B148" t="str">
            <v>GASNATUR_CUSIANA_REG</v>
          </cell>
          <cell r="C148" t="str">
            <v>OK</v>
          </cell>
          <cell r="D148" t="str">
            <v>GAS-036-2013-1</v>
          </cell>
          <cell r="E148">
            <v>19260</v>
          </cell>
          <cell r="F148">
            <v>19260</v>
          </cell>
          <cell r="G148">
            <v>19260</v>
          </cell>
          <cell r="H148">
            <v>19260</v>
          </cell>
          <cell r="I148">
            <v>19260</v>
          </cell>
          <cell r="J148">
            <v>19260</v>
          </cell>
          <cell r="K148">
            <v>11260</v>
          </cell>
          <cell r="L148">
            <v>10063</v>
          </cell>
          <cell r="M148">
            <v>10067</v>
          </cell>
          <cell r="N148">
            <v>10065</v>
          </cell>
          <cell r="O148">
            <v>10078</v>
          </cell>
          <cell r="P148">
            <v>10069</v>
          </cell>
          <cell r="Q148">
            <v>10071</v>
          </cell>
          <cell r="R148">
            <v>10087</v>
          </cell>
          <cell r="S148">
            <v>10076</v>
          </cell>
          <cell r="T148">
            <v>8931</v>
          </cell>
          <cell r="U148">
            <v>8932</v>
          </cell>
          <cell r="V148">
            <v>8911</v>
          </cell>
          <cell r="W148">
            <v>8937</v>
          </cell>
          <cell r="X148">
            <v>8929</v>
          </cell>
          <cell r="Y148">
            <v>8932</v>
          </cell>
          <cell r="Z148">
            <v>8933</v>
          </cell>
          <cell r="AA148">
            <v>8928</v>
          </cell>
          <cell r="AB148">
            <v>0</v>
          </cell>
        </row>
        <row r="149">
          <cell r="B149" t="str">
            <v>GASNATUR_CUSIANA_GNV1</v>
          </cell>
          <cell r="C149" t="str">
            <v>B</v>
          </cell>
          <cell r="D149" t="str">
            <v>GAS-036-2013-2</v>
          </cell>
          <cell r="E149">
            <v>9000</v>
          </cell>
          <cell r="F149">
            <v>9000</v>
          </cell>
          <cell r="G149">
            <v>9000</v>
          </cell>
          <cell r="H149">
            <v>9000</v>
          </cell>
          <cell r="I149">
            <v>9000</v>
          </cell>
          <cell r="J149">
            <v>9000</v>
          </cell>
          <cell r="K149">
            <v>9000</v>
          </cell>
          <cell r="L149">
            <v>9000</v>
          </cell>
          <cell r="M149">
            <v>9000</v>
          </cell>
          <cell r="N149">
            <v>9000</v>
          </cell>
          <cell r="O149">
            <v>9000</v>
          </cell>
          <cell r="P149">
            <v>9000</v>
          </cell>
          <cell r="Q149">
            <v>9000</v>
          </cell>
          <cell r="R149">
            <v>9000</v>
          </cell>
          <cell r="S149">
            <v>9000</v>
          </cell>
          <cell r="T149">
            <v>9000</v>
          </cell>
          <cell r="U149">
            <v>9000</v>
          </cell>
          <cell r="V149">
            <v>9000</v>
          </cell>
          <cell r="W149">
            <v>9000</v>
          </cell>
          <cell r="X149">
            <v>9000</v>
          </cell>
          <cell r="Y149">
            <v>9000</v>
          </cell>
          <cell r="Z149">
            <v>9000</v>
          </cell>
          <cell r="AA149">
            <v>9000</v>
          </cell>
          <cell r="AB149">
            <v>4000</v>
          </cell>
        </row>
        <row r="150">
          <cell r="B150" t="str">
            <v>GASNATUR_CUPIAGUA_GNV</v>
          </cell>
          <cell r="C150" t="str">
            <v>B</v>
          </cell>
          <cell r="D150" t="str">
            <v>GAS-036-2013-2</v>
          </cell>
          <cell r="E150">
            <v>5000</v>
          </cell>
          <cell r="F150">
            <v>5000</v>
          </cell>
          <cell r="G150">
            <v>5000</v>
          </cell>
          <cell r="H150">
            <v>5000</v>
          </cell>
          <cell r="I150">
            <v>5000</v>
          </cell>
          <cell r="J150">
            <v>5000</v>
          </cell>
          <cell r="K150">
            <v>5000</v>
          </cell>
          <cell r="L150">
            <v>5000</v>
          </cell>
          <cell r="M150">
            <v>5000</v>
          </cell>
          <cell r="N150">
            <v>5000</v>
          </cell>
          <cell r="O150">
            <v>5000</v>
          </cell>
          <cell r="P150">
            <v>5000</v>
          </cell>
          <cell r="Q150">
            <v>5000</v>
          </cell>
          <cell r="R150">
            <v>5000</v>
          </cell>
          <cell r="S150">
            <v>5000</v>
          </cell>
          <cell r="T150">
            <v>5000</v>
          </cell>
          <cell r="U150">
            <v>5000</v>
          </cell>
          <cell r="V150">
            <v>5000</v>
          </cell>
          <cell r="W150">
            <v>5000</v>
          </cell>
          <cell r="X150">
            <v>5000</v>
          </cell>
          <cell r="Y150">
            <v>5000</v>
          </cell>
          <cell r="Z150">
            <v>5000</v>
          </cell>
          <cell r="AA150">
            <v>5000</v>
          </cell>
          <cell r="AB150">
            <v>10000</v>
          </cell>
        </row>
        <row r="151">
          <cell r="B151" t="str">
            <v>GASNATUR_CUSIANA_GNV2</v>
          </cell>
          <cell r="C151" t="str">
            <v>OK</v>
          </cell>
          <cell r="D151" t="str">
            <v>GAS-036-2013-2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B152" t="str">
            <v>GASNATUR_CUSIANA_MNR</v>
          </cell>
          <cell r="C152" t="str">
            <v>C</v>
          </cell>
          <cell r="D152" t="str">
            <v>GAS-036-2013-2</v>
          </cell>
          <cell r="E152">
            <v>19937</v>
          </cell>
          <cell r="F152">
            <v>19937</v>
          </cell>
          <cell r="G152">
            <v>19937</v>
          </cell>
          <cell r="H152">
            <v>19937</v>
          </cell>
          <cell r="I152">
            <v>19937</v>
          </cell>
          <cell r="J152">
            <v>19937</v>
          </cell>
          <cell r="K152">
            <v>19937</v>
          </cell>
          <cell r="L152">
            <v>19937</v>
          </cell>
          <cell r="M152">
            <v>19937</v>
          </cell>
          <cell r="N152">
            <v>19937</v>
          </cell>
          <cell r="O152">
            <v>19937</v>
          </cell>
          <cell r="P152">
            <v>17937</v>
          </cell>
          <cell r="Q152">
            <v>8937</v>
          </cell>
          <cell r="R152">
            <v>19937</v>
          </cell>
          <cell r="S152">
            <v>19937</v>
          </cell>
          <cell r="T152">
            <v>19937</v>
          </cell>
          <cell r="U152">
            <v>24666</v>
          </cell>
          <cell r="V152">
            <v>24666</v>
          </cell>
          <cell r="W152">
            <v>24666</v>
          </cell>
          <cell r="X152">
            <v>24666</v>
          </cell>
          <cell r="Y152">
            <v>24666</v>
          </cell>
          <cell r="Z152">
            <v>19937</v>
          </cell>
          <cell r="AA152">
            <v>19937</v>
          </cell>
          <cell r="AB152">
            <v>10370</v>
          </cell>
        </row>
        <row r="153">
          <cell r="B153" t="str">
            <v>GASNATUR_CUPIAGUA_MNR</v>
          </cell>
          <cell r="C153" t="str">
            <v>C</v>
          </cell>
          <cell r="D153" t="str">
            <v>GAS-036-2013-2</v>
          </cell>
          <cell r="E153">
            <v>16000</v>
          </cell>
          <cell r="F153">
            <v>16000</v>
          </cell>
          <cell r="G153">
            <v>16000</v>
          </cell>
          <cell r="H153">
            <v>16000</v>
          </cell>
          <cell r="I153">
            <v>16000</v>
          </cell>
          <cell r="J153">
            <v>16000</v>
          </cell>
          <cell r="K153">
            <v>16000</v>
          </cell>
          <cell r="L153">
            <v>16000</v>
          </cell>
          <cell r="M153">
            <v>16000</v>
          </cell>
          <cell r="N153">
            <v>16000</v>
          </cell>
          <cell r="O153">
            <v>16000</v>
          </cell>
          <cell r="P153">
            <v>16000</v>
          </cell>
          <cell r="Q153">
            <v>16000</v>
          </cell>
          <cell r="R153">
            <v>16000</v>
          </cell>
          <cell r="S153">
            <v>16000</v>
          </cell>
          <cell r="T153">
            <v>16000</v>
          </cell>
          <cell r="U153">
            <v>9000</v>
          </cell>
          <cell r="V153">
            <v>9000</v>
          </cell>
          <cell r="W153">
            <v>9000</v>
          </cell>
          <cell r="X153">
            <v>9000</v>
          </cell>
          <cell r="Y153">
            <v>9000</v>
          </cell>
          <cell r="Z153">
            <v>16000</v>
          </cell>
          <cell r="AA153">
            <v>16000</v>
          </cell>
          <cell r="AB153">
            <v>25567</v>
          </cell>
        </row>
        <row r="154">
          <cell r="B154" t="str">
            <v>GASNATUR_CUSIANA_MNR2</v>
          </cell>
          <cell r="C154" t="str">
            <v>OK</v>
          </cell>
          <cell r="D154" t="str">
            <v>GAS-036-2013-2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</row>
        <row r="155">
          <cell r="B155" t="str">
            <v>GASNATUR_CUSIANA_MNR3</v>
          </cell>
          <cell r="C155" t="str">
            <v>D</v>
          </cell>
          <cell r="D155" t="str">
            <v>GAS-036-2013-2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</row>
        <row r="156">
          <cell r="B156" t="str">
            <v>GASNATUR_CUPIAGUA_MNR3</v>
          </cell>
          <cell r="C156" t="str">
            <v>D</v>
          </cell>
          <cell r="D156" t="str">
            <v>GAS-036-2013-2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B157" t="str">
            <v>GASNATUR_CUSIANA_MNR5</v>
          </cell>
          <cell r="C157" t="str">
            <v>OK</v>
          </cell>
          <cell r="D157" t="str">
            <v>GAS-036-2013-2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B158" t="str">
            <v>GASNATUR_CUSIANA_MNR4</v>
          </cell>
          <cell r="C158" t="str">
            <v>A</v>
          </cell>
          <cell r="D158" t="str">
            <v>GAS-063-2013</v>
          </cell>
          <cell r="E158">
            <v>11803</v>
          </cell>
          <cell r="F158">
            <v>11803</v>
          </cell>
          <cell r="G158">
            <v>11803</v>
          </cell>
          <cell r="H158">
            <v>11803</v>
          </cell>
          <cell r="I158">
            <v>11803</v>
          </cell>
          <cell r="J158">
            <v>11803</v>
          </cell>
          <cell r="K158">
            <v>11803</v>
          </cell>
          <cell r="L158">
            <v>11803</v>
          </cell>
          <cell r="M158">
            <v>11803</v>
          </cell>
          <cell r="N158">
            <v>11803</v>
          </cell>
          <cell r="O158">
            <v>11803</v>
          </cell>
          <cell r="P158">
            <v>11803</v>
          </cell>
          <cell r="Q158">
            <v>11803</v>
          </cell>
          <cell r="R158">
            <v>11803</v>
          </cell>
          <cell r="S158">
            <v>11803</v>
          </cell>
          <cell r="T158">
            <v>11803</v>
          </cell>
          <cell r="U158">
            <v>28379</v>
          </cell>
          <cell r="V158">
            <v>28379</v>
          </cell>
          <cell r="W158">
            <v>28379</v>
          </cell>
          <cell r="X158">
            <v>28379</v>
          </cell>
          <cell r="Y158">
            <v>28379</v>
          </cell>
          <cell r="Z158">
            <v>11803</v>
          </cell>
          <cell r="AA158">
            <v>11803</v>
          </cell>
          <cell r="AB158">
            <v>11803</v>
          </cell>
        </row>
        <row r="159">
          <cell r="B159" t="str">
            <v>GASNATUR_CUPIAGUA_MNR5</v>
          </cell>
          <cell r="C159" t="str">
            <v>A</v>
          </cell>
          <cell r="D159" t="str">
            <v>GAS-063-2013</v>
          </cell>
          <cell r="E159">
            <v>18490</v>
          </cell>
          <cell r="F159">
            <v>18490</v>
          </cell>
          <cell r="G159">
            <v>18490</v>
          </cell>
          <cell r="H159">
            <v>18490</v>
          </cell>
          <cell r="I159">
            <v>18490</v>
          </cell>
          <cell r="J159">
            <v>18490</v>
          </cell>
          <cell r="K159">
            <v>18490</v>
          </cell>
          <cell r="L159">
            <v>18490</v>
          </cell>
          <cell r="M159">
            <v>18490</v>
          </cell>
          <cell r="N159">
            <v>18490</v>
          </cell>
          <cell r="O159">
            <v>18490</v>
          </cell>
          <cell r="P159">
            <v>18490</v>
          </cell>
          <cell r="Q159">
            <v>18490</v>
          </cell>
          <cell r="R159">
            <v>18490</v>
          </cell>
          <cell r="S159">
            <v>18490</v>
          </cell>
          <cell r="T159">
            <v>18490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18490</v>
          </cell>
          <cell r="AA159">
            <v>18490</v>
          </cell>
          <cell r="AB159">
            <v>18490</v>
          </cell>
        </row>
        <row r="160">
          <cell r="B160" t="str">
            <v>GASNATUR_CUSIANA_MNR6</v>
          </cell>
          <cell r="C160" t="str">
            <v>OK</v>
          </cell>
          <cell r="D160" t="str">
            <v>GAS-063-2013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B161" t="str">
            <v>GASNATUR_GIBRALTAR_REG2-&gt;SWAP:GASNATUR_GUAJIRA_REG2</v>
          </cell>
          <cell r="C161" t="str">
            <v>OK</v>
          </cell>
          <cell r="D161" t="str">
            <v>GAS-001-2010</v>
          </cell>
          <cell r="E161">
            <v>5000</v>
          </cell>
          <cell r="F161">
            <v>5000</v>
          </cell>
          <cell r="G161">
            <v>5000</v>
          </cell>
          <cell r="H161">
            <v>5000</v>
          </cell>
          <cell r="I161">
            <v>5000</v>
          </cell>
          <cell r="J161">
            <v>5000</v>
          </cell>
          <cell r="K161">
            <v>5000</v>
          </cell>
          <cell r="L161">
            <v>5000</v>
          </cell>
          <cell r="M161">
            <v>5000</v>
          </cell>
          <cell r="N161">
            <v>5000</v>
          </cell>
          <cell r="O161">
            <v>5000</v>
          </cell>
          <cell r="P161">
            <v>5000</v>
          </cell>
          <cell r="Q161">
            <v>5000</v>
          </cell>
          <cell r="R161">
            <v>5000</v>
          </cell>
          <cell r="S161">
            <v>5000</v>
          </cell>
          <cell r="T161">
            <v>5000</v>
          </cell>
          <cell r="U161">
            <v>5000</v>
          </cell>
          <cell r="V161">
            <v>14517</v>
          </cell>
          <cell r="W161">
            <v>5000</v>
          </cell>
          <cell r="X161">
            <v>5000</v>
          </cell>
          <cell r="Y161">
            <v>5000</v>
          </cell>
          <cell r="Z161">
            <v>5000</v>
          </cell>
          <cell r="AA161">
            <v>5000</v>
          </cell>
          <cell r="AB161">
            <v>5000</v>
          </cell>
        </row>
        <row r="162">
          <cell r="B162" t="str">
            <v>GASNATUR_GIBRALTAR_GNV2-&gt;SWAP:GASNATUR_GUAJIRA_GNV2</v>
          </cell>
          <cell r="C162" t="str">
            <v>OK</v>
          </cell>
          <cell r="D162" t="str">
            <v>GAS-001-2010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3">
          <cell r="B163" t="str">
            <v>GASNATUR_GIBRALTAR_MNR2-&gt;SWAP:GASNATUR_GUAJIRA_MNR2</v>
          </cell>
          <cell r="C163" t="str">
            <v>OK</v>
          </cell>
          <cell r="D163" t="str">
            <v>GAS-001-2010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B164" t="str">
            <v>GASNATUR_GIBRALTAR</v>
          </cell>
          <cell r="C164" t="str">
            <v>OK</v>
          </cell>
          <cell r="D164" t="str">
            <v>GAS-001-2010</v>
          </cell>
          <cell r="E164">
            <v>2391</v>
          </cell>
          <cell r="F164">
            <v>2394</v>
          </cell>
          <cell r="G164">
            <v>2438</v>
          </cell>
          <cell r="H164">
            <v>2371</v>
          </cell>
          <cell r="I164">
            <v>1677</v>
          </cell>
          <cell r="J164">
            <v>2240</v>
          </cell>
          <cell r="K164">
            <v>2392</v>
          </cell>
          <cell r="L164">
            <v>2382</v>
          </cell>
          <cell r="M164">
            <v>2399</v>
          </cell>
          <cell r="N164">
            <v>2465</v>
          </cell>
          <cell r="O164">
            <v>2419</v>
          </cell>
          <cell r="P164">
            <v>1692</v>
          </cell>
          <cell r="Q164">
            <v>1728</v>
          </cell>
          <cell r="R164">
            <v>2423</v>
          </cell>
          <cell r="S164">
            <v>2383</v>
          </cell>
          <cell r="T164">
            <v>2390</v>
          </cell>
          <cell r="U164">
            <v>2428</v>
          </cell>
          <cell r="V164">
            <v>2364</v>
          </cell>
          <cell r="W164">
            <v>1668</v>
          </cell>
          <cell r="X164">
            <v>2233</v>
          </cell>
          <cell r="Y164">
            <v>2383</v>
          </cell>
          <cell r="Z164">
            <v>2375</v>
          </cell>
          <cell r="AA164">
            <v>2385</v>
          </cell>
          <cell r="AB164">
            <v>2427</v>
          </cell>
        </row>
        <row r="165">
          <cell r="B165" t="str">
            <v>GASNATUR_CUPIAGUA_REG3</v>
          </cell>
          <cell r="C165" t="str">
            <v>A</v>
          </cell>
          <cell r="D165" t="str">
            <v>GAS-001-2010</v>
          </cell>
          <cell r="E165">
            <v>13471</v>
          </cell>
          <cell r="F165">
            <v>13329</v>
          </cell>
          <cell r="G165">
            <v>13471</v>
          </cell>
          <cell r="H165">
            <v>13573</v>
          </cell>
          <cell r="I165">
            <v>9641</v>
          </cell>
          <cell r="J165">
            <v>13447</v>
          </cell>
          <cell r="K165">
            <v>13031</v>
          </cell>
          <cell r="L165">
            <v>13593</v>
          </cell>
          <cell r="M165">
            <v>13583</v>
          </cell>
          <cell r="N165">
            <v>13671</v>
          </cell>
          <cell r="O165">
            <v>9246</v>
          </cell>
          <cell r="P165">
            <v>10519</v>
          </cell>
          <cell r="Q165">
            <v>9601</v>
          </cell>
          <cell r="R165">
            <v>13677</v>
          </cell>
          <cell r="S165">
            <v>13439</v>
          </cell>
          <cell r="T165">
            <v>13521</v>
          </cell>
          <cell r="U165">
            <v>13000</v>
          </cell>
          <cell r="V165">
            <v>4664</v>
          </cell>
          <cell r="W165">
            <v>10321</v>
          </cell>
          <cell r="X165">
            <v>13744</v>
          </cell>
          <cell r="Y165">
            <v>13498</v>
          </cell>
          <cell r="Z165">
            <v>13447</v>
          </cell>
          <cell r="AA165">
            <v>13017</v>
          </cell>
          <cell r="AB165">
            <v>13097</v>
          </cell>
        </row>
        <row r="166">
          <cell r="B166" t="str">
            <v>GASNATUR_CUPIAGUA_GNV2</v>
          </cell>
          <cell r="C166" t="str">
            <v>B</v>
          </cell>
          <cell r="D166" t="str">
            <v>GAS-001-2010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B167" t="str">
            <v>GASNATUR_CUPIAGUA_MNR2</v>
          </cell>
          <cell r="C167" t="str">
            <v>C</v>
          </cell>
          <cell r="D167" t="str">
            <v>GAS-001-2010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B168" t="str">
            <v>GASNATUR_CUSIANA_REG4</v>
          </cell>
          <cell r="C168" t="str">
            <v>A</v>
          </cell>
          <cell r="D168" t="str">
            <v>GAS-001-2010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69">
          <cell r="B169" t="str">
            <v>GASNATUR_CUSIANA_GNV4</v>
          </cell>
          <cell r="C169" t="str">
            <v>B</v>
          </cell>
          <cell r="D169" t="str">
            <v>GAS-001-2010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</row>
        <row r="170">
          <cell r="B170" t="str">
            <v>GASNATUR_CUSIANA_MNR7</v>
          </cell>
          <cell r="C170" t="str">
            <v>C</v>
          </cell>
          <cell r="D170" t="str">
            <v>GAS-001-2010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</row>
        <row r="171">
          <cell r="B171" t="str">
            <v>GASNATUR_GUAJIRA_REG5</v>
          </cell>
          <cell r="C171" t="str">
            <v>OK</v>
          </cell>
          <cell r="D171" t="str">
            <v>GAS-001-2010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B172" t="str">
            <v>GASNATUR_GUAJIRA_GNV5</v>
          </cell>
          <cell r="C172" t="str">
            <v>OK</v>
          </cell>
          <cell r="D172" t="str">
            <v>GAS-001-2010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B173" t="str">
            <v>GASNATUR_GUAJIRA_MNR5</v>
          </cell>
          <cell r="C173" t="str">
            <v>OK</v>
          </cell>
          <cell r="D173" t="str">
            <v>GAS-001-2010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B174" t="str">
            <v>GASNATUR_CUSIANALTOII_MNR</v>
          </cell>
          <cell r="C174" t="str">
            <v>OK</v>
          </cell>
          <cell r="D174" t="str">
            <v>GAS-030-2010</v>
          </cell>
          <cell r="E174">
            <v>3636</v>
          </cell>
          <cell r="F174">
            <v>3636</v>
          </cell>
          <cell r="G174">
            <v>3636</v>
          </cell>
          <cell r="H174">
            <v>3636</v>
          </cell>
          <cell r="I174">
            <v>3636</v>
          </cell>
          <cell r="J174">
            <v>3636</v>
          </cell>
          <cell r="K174">
            <v>3636</v>
          </cell>
          <cell r="L174">
            <v>3636</v>
          </cell>
          <cell r="M174">
            <v>3636</v>
          </cell>
          <cell r="N174">
            <v>3636</v>
          </cell>
          <cell r="O174">
            <v>3636</v>
          </cell>
          <cell r="P174">
            <v>3636</v>
          </cell>
          <cell r="Q174">
            <v>3636</v>
          </cell>
          <cell r="R174">
            <v>3636</v>
          </cell>
          <cell r="S174">
            <v>3636</v>
          </cell>
          <cell r="T174">
            <v>3636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3636</v>
          </cell>
          <cell r="AA174">
            <v>3636</v>
          </cell>
          <cell r="AB174">
            <v>3636</v>
          </cell>
        </row>
        <row r="175">
          <cell r="B175" t="str">
            <v>GASNATUR_CUSIANALTOII_MNR2</v>
          </cell>
          <cell r="C175" t="str">
            <v>OK</v>
          </cell>
          <cell r="D175" t="str">
            <v>GAS-030-2010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B176" t="str">
            <v>GASNATUR_CUSIANALTOII_MNR3</v>
          </cell>
          <cell r="C176" t="str">
            <v>OK</v>
          </cell>
          <cell r="D176" t="str">
            <v>GAS-030-2010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B177" t="str">
            <v>GASESOCC_CUSIANA_REG</v>
          </cell>
          <cell r="C177" t="str">
            <v>A</v>
          </cell>
          <cell r="D177" t="str">
            <v>GAS-039-2013-1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78">
          <cell r="B178" t="str">
            <v>GASESOCC_CUPIAGUA_REG</v>
          </cell>
          <cell r="C178" t="str">
            <v>A</v>
          </cell>
          <cell r="D178" t="str">
            <v>GAS-039-2013-1</v>
          </cell>
          <cell r="E178">
            <v>10100</v>
          </cell>
          <cell r="F178">
            <v>10100</v>
          </cell>
          <cell r="G178">
            <v>10100</v>
          </cell>
          <cell r="H178">
            <v>10100</v>
          </cell>
          <cell r="I178">
            <v>10100</v>
          </cell>
          <cell r="J178">
            <v>10100</v>
          </cell>
          <cell r="K178">
            <v>10100</v>
          </cell>
          <cell r="L178">
            <v>10100</v>
          </cell>
          <cell r="M178">
            <v>10100</v>
          </cell>
          <cell r="N178">
            <v>10100</v>
          </cell>
          <cell r="O178">
            <v>10100</v>
          </cell>
          <cell r="P178">
            <v>10100</v>
          </cell>
          <cell r="Q178">
            <v>10100</v>
          </cell>
          <cell r="R178">
            <v>10100</v>
          </cell>
          <cell r="S178">
            <v>10100</v>
          </cell>
          <cell r="T178">
            <v>10100</v>
          </cell>
          <cell r="U178">
            <v>10100</v>
          </cell>
          <cell r="V178">
            <v>10100</v>
          </cell>
          <cell r="W178">
            <v>10100</v>
          </cell>
          <cell r="X178">
            <v>10100</v>
          </cell>
          <cell r="Y178">
            <v>10100</v>
          </cell>
          <cell r="Z178">
            <v>10100</v>
          </cell>
          <cell r="AA178">
            <v>10100</v>
          </cell>
          <cell r="AB178">
            <v>10100</v>
          </cell>
        </row>
        <row r="179">
          <cell r="B179" t="str">
            <v>GASESOCC_CUSIANA_GNV</v>
          </cell>
          <cell r="C179" t="str">
            <v>B</v>
          </cell>
          <cell r="D179" t="str">
            <v>GAS-039-2013-2</v>
          </cell>
          <cell r="E179">
            <v>12500</v>
          </cell>
          <cell r="F179">
            <v>12500</v>
          </cell>
          <cell r="G179">
            <v>12500</v>
          </cell>
          <cell r="H179">
            <v>12500</v>
          </cell>
          <cell r="I179">
            <v>12500</v>
          </cell>
          <cell r="J179">
            <v>12500</v>
          </cell>
          <cell r="K179">
            <v>12500</v>
          </cell>
          <cell r="L179">
            <v>12500</v>
          </cell>
          <cell r="M179">
            <v>12500</v>
          </cell>
          <cell r="N179">
            <v>12500</v>
          </cell>
          <cell r="O179">
            <v>12500</v>
          </cell>
          <cell r="P179">
            <v>12500</v>
          </cell>
          <cell r="Q179">
            <v>12500</v>
          </cell>
          <cell r="R179">
            <v>12500</v>
          </cell>
          <cell r="S179">
            <v>12500</v>
          </cell>
          <cell r="T179">
            <v>12500</v>
          </cell>
          <cell r="U179">
            <v>12500</v>
          </cell>
          <cell r="V179">
            <v>12500</v>
          </cell>
          <cell r="W179">
            <v>12500</v>
          </cell>
          <cell r="X179">
            <v>12500</v>
          </cell>
          <cell r="Y179">
            <v>12500</v>
          </cell>
          <cell r="Z179">
            <v>12500</v>
          </cell>
          <cell r="AA179">
            <v>12500</v>
          </cell>
          <cell r="AB179">
            <v>12500</v>
          </cell>
        </row>
        <row r="180">
          <cell r="B180" t="str">
            <v>GASESOCC_CUSIANA_GNV2</v>
          </cell>
          <cell r="C180" t="str">
            <v>OK</v>
          </cell>
          <cell r="D180" t="str">
            <v>GAS-039-2013-2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B181" t="str">
            <v>GASESOCC_CUPIAGUA_GNV</v>
          </cell>
          <cell r="C181" t="str">
            <v>B</v>
          </cell>
          <cell r="D181" t="str">
            <v>GAS-039-2013-2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B182" t="str">
            <v>GASESOCC_CUSIANA_MNR2</v>
          </cell>
          <cell r="C182" t="str">
            <v>C</v>
          </cell>
          <cell r="D182" t="str">
            <v>GAS-039-2013-2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</row>
        <row r="183">
          <cell r="B183" t="str">
            <v>GASESOCC_CUPIAGUA_MNR</v>
          </cell>
          <cell r="C183" t="str">
            <v>C</v>
          </cell>
          <cell r="D183" t="str">
            <v>GAS-039-2013-2</v>
          </cell>
          <cell r="E183">
            <v>28000</v>
          </cell>
          <cell r="F183">
            <v>28000</v>
          </cell>
          <cell r="G183">
            <v>28000</v>
          </cell>
          <cell r="H183">
            <v>28000</v>
          </cell>
          <cell r="I183">
            <v>28000</v>
          </cell>
          <cell r="J183">
            <v>28000</v>
          </cell>
          <cell r="K183">
            <v>28000</v>
          </cell>
          <cell r="L183">
            <v>28000</v>
          </cell>
          <cell r="M183">
            <v>28000</v>
          </cell>
          <cell r="N183">
            <v>28000</v>
          </cell>
          <cell r="O183">
            <v>28000</v>
          </cell>
          <cell r="P183">
            <v>28000</v>
          </cell>
          <cell r="Q183">
            <v>28000</v>
          </cell>
          <cell r="R183">
            <v>28000</v>
          </cell>
          <cell r="S183">
            <v>28000</v>
          </cell>
          <cell r="T183">
            <v>28000</v>
          </cell>
          <cell r="U183">
            <v>28000</v>
          </cell>
          <cell r="V183">
            <v>28000</v>
          </cell>
          <cell r="W183">
            <v>28000</v>
          </cell>
          <cell r="X183">
            <v>28000</v>
          </cell>
          <cell r="Y183">
            <v>28000</v>
          </cell>
          <cell r="Z183">
            <v>28000</v>
          </cell>
          <cell r="AA183">
            <v>28000</v>
          </cell>
          <cell r="AB183">
            <v>28000</v>
          </cell>
        </row>
        <row r="184">
          <cell r="B184" t="str">
            <v>GASESOCC_CUSIANA_MNR</v>
          </cell>
          <cell r="C184" t="str">
            <v>D</v>
          </cell>
          <cell r="D184" t="str">
            <v>GAS-039-2013-2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</row>
        <row r="185">
          <cell r="B185" t="str">
            <v>GASESOCC_CUPIAGUA_MNR3</v>
          </cell>
          <cell r="C185" t="str">
            <v>D</v>
          </cell>
          <cell r="D185" t="str">
            <v>GAS-039-2013-2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6">
          <cell r="B186" t="str">
            <v>GASESOCC_CUPIAGUA_MNR5</v>
          </cell>
          <cell r="C186" t="str">
            <v>A</v>
          </cell>
          <cell r="D186" t="str">
            <v>GAS-061-2013</v>
          </cell>
          <cell r="E186">
            <v>11000</v>
          </cell>
          <cell r="F186">
            <v>11000</v>
          </cell>
          <cell r="G186">
            <v>11000</v>
          </cell>
          <cell r="H186">
            <v>11000</v>
          </cell>
          <cell r="I186">
            <v>11000</v>
          </cell>
          <cell r="J186">
            <v>11000</v>
          </cell>
          <cell r="K186">
            <v>11000</v>
          </cell>
          <cell r="L186">
            <v>11000</v>
          </cell>
          <cell r="M186">
            <v>11000</v>
          </cell>
          <cell r="N186">
            <v>11000</v>
          </cell>
          <cell r="O186">
            <v>11000</v>
          </cell>
          <cell r="P186">
            <v>11000</v>
          </cell>
          <cell r="Q186">
            <v>11000</v>
          </cell>
          <cell r="R186">
            <v>11000</v>
          </cell>
          <cell r="S186">
            <v>11000</v>
          </cell>
          <cell r="T186">
            <v>11000</v>
          </cell>
          <cell r="U186">
            <v>11000</v>
          </cell>
          <cell r="V186">
            <v>11000</v>
          </cell>
          <cell r="W186">
            <v>11000</v>
          </cell>
          <cell r="X186">
            <v>11000</v>
          </cell>
          <cell r="Y186">
            <v>11000</v>
          </cell>
          <cell r="Z186">
            <v>11000</v>
          </cell>
          <cell r="AA186">
            <v>11000</v>
          </cell>
          <cell r="AB186">
            <v>11000</v>
          </cell>
        </row>
        <row r="187">
          <cell r="B187" t="str">
            <v>GASESOCC_CUSIANA_MNR5</v>
          </cell>
          <cell r="C187" t="str">
            <v>A</v>
          </cell>
          <cell r="D187" t="str">
            <v>GAS-061-2013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B188" t="str">
            <v>GASESOCC_CUSIANA_MNR6</v>
          </cell>
          <cell r="C188" t="str">
            <v>A</v>
          </cell>
          <cell r="D188" t="str">
            <v>GAS-075-2013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89">
          <cell r="B189" t="str">
            <v>GASESOCC_CUPIAGUA_MNR6</v>
          </cell>
          <cell r="C189" t="str">
            <v>A</v>
          </cell>
          <cell r="D189" t="str">
            <v>GAS-075-2013</v>
          </cell>
          <cell r="E189">
            <v>0</v>
          </cell>
          <cell r="F189">
            <v>0</v>
          </cell>
          <cell r="G189">
            <v>2820</v>
          </cell>
          <cell r="H189">
            <v>0</v>
          </cell>
          <cell r="I189">
            <v>0</v>
          </cell>
          <cell r="J189">
            <v>0</v>
          </cell>
          <cell r="K189">
            <v>5000</v>
          </cell>
          <cell r="L189">
            <v>5000</v>
          </cell>
          <cell r="M189">
            <v>5000</v>
          </cell>
          <cell r="N189">
            <v>5000</v>
          </cell>
          <cell r="O189">
            <v>2700</v>
          </cell>
          <cell r="P189">
            <v>2700</v>
          </cell>
          <cell r="Q189">
            <v>2700</v>
          </cell>
          <cell r="R189">
            <v>2700</v>
          </cell>
          <cell r="S189">
            <v>1683</v>
          </cell>
          <cell r="T189">
            <v>1683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190">
          <cell r="B190" t="str">
            <v>GASCARIBE_GUAJIRA_REG</v>
          </cell>
          <cell r="C190" t="str">
            <v>OK</v>
          </cell>
          <cell r="D190" t="str">
            <v>GAS-045-2013-1</v>
          </cell>
          <cell r="E190">
            <v>5001</v>
          </cell>
          <cell r="F190">
            <v>5001</v>
          </cell>
          <cell r="G190">
            <v>5001</v>
          </cell>
          <cell r="H190">
            <v>5001</v>
          </cell>
          <cell r="I190">
            <v>5001</v>
          </cell>
          <cell r="J190">
            <v>5001</v>
          </cell>
          <cell r="K190">
            <v>5001</v>
          </cell>
          <cell r="L190">
            <v>5001</v>
          </cell>
          <cell r="M190">
            <v>5001</v>
          </cell>
          <cell r="N190">
            <v>5001</v>
          </cell>
          <cell r="O190">
            <v>5001</v>
          </cell>
          <cell r="P190">
            <v>5001</v>
          </cell>
          <cell r="Q190">
            <v>5001</v>
          </cell>
          <cell r="R190">
            <v>5001</v>
          </cell>
          <cell r="S190">
            <v>5001</v>
          </cell>
          <cell r="T190">
            <v>5001</v>
          </cell>
          <cell r="U190">
            <v>5001</v>
          </cell>
          <cell r="V190">
            <v>5001</v>
          </cell>
          <cell r="W190">
            <v>5001</v>
          </cell>
          <cell r="X190">
            <v>5001</v>
          </cell>
          <cell r="Y190">
            <v>5001</v>
          </cell>
          <cell r="Z190">
            <v>5001</v>
          </cell>
          <cell r="AA190">
            <v>5001</v>
          </cell>
          <cell r="AB190">
            <v>5001</v>
          </cell>
        </row>
        <row r="191">
          <cell r="B191" t="str">
            <v>GASCARIBE_GUAJIRA_GNV1</v>
          </cell>
          <cell r="C191" t="str">
            <v>OK</v>
          </cell>
          <cell r="D191" t="str">
            <v>GAS-045-2013-2</v>
          </cell>
          <cell r="E191">
            <v>11500</v>
          </cell>
          <cell r="F191">
            <v>11500</v>
          </cell>
          <cell r="G191">
            <v>11500</v>
          </cell>
          <cell r="H191">
            <v>11500</v>
          </cell>
          <cell r="I191">
            <v>11500</v>
          </cell>
          <cell r="J191">
            <v>11500</v>
          </cell>
          <cell r="K191">
            <v>11500</v>
          </cell>
          <cell r="L191">
            <v>11500</v>
          </cell>
          <cell r="M191">
            <v>11500</v>
          </cell>
          <cell r="N191">
            <v>11500</v>
          </cell>
          <cell r="O191">
            <v>11500</v>
          </cell>
          <cell r="P191">
            <v>11500</v>
          </cell>
          <cell r="Q191">
            <v>11500</v>
          </cell>
          <cell r="R191">
            <v>11500</v>
          </cell>
          <cell r="S191">
            <v>11500</v>
          </cell>
          <cell r="T191">
            <v>11500</v>
          </cell>
          <cell r="U191">
            <v>11500</v>
          </cell>
          <cell r="V191">
            <v>11500</v>
          </cell>
          <cell r="W191">
            <v>11500</v>
          </cell>
          <cell r="X191">
            <v>11500</v>
          </cell>
          <cell r="Y191">
            <v>11500</v>
          </cell>
          <cell r="Z191">
            <v>11500</v>
          </cell>
          <cell r="AA191">
            <v>11500</v>
          </cell>
          <cell r="AB191">
            <v>11500</v>
          </cell>
        </row>
        <row r="192">
          <cell r="B192" t="str">
            <v>GASCARIBE_GUAJIRA_GNV2</v>
          </cell>
          <cell r="C192" t="str">
            <v>OK</v>
          </cell>
          <cell r="D192" t="str">
            <v>GAS-045-2013-2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</row>
        <row r="193">
          <cell r="B193" t="str">
            <v>GASCARIBE_GUAJIRA_MNR2</v>
          </cell>
          <cell r="C193" t="str">
            <v>OK</v>
          </cell>
          <cell r="D193" t="str">
            <v>GAS-046-2013</v>
          </cell>
          <cell r="E193">
            <v>20001</v>
          </cell>
          <cell r="F193">
            <v>20001</v>
          </cell>
          <cell r="G193">
            <v>20001</v>
          </cell>
          <cell r="H193">
            <v>20001</v>
          </cell>
          <cell r="I193">
            <v>20001</v>
          </cell>
          <cell r="J193">
            <v>18299</v>
          </cell>
          <cell r="K193">
            <v>17785</v>
          </cell>
          <cell r="L193">
            <v>20001</v>
          </cell>
          <cell r="M193">
            <v>20001</v>
          </cell>
          <cell r="N193">
            <v>20001</v>
          </cell>
          <cell r="O193">
            <v>20001</v>
          </cell>
          <cell r="P193">
            <v>20001</v>
          </cell>
          <cell r="Q193">
            <v>20001</v>
          </cell>
          <cell r="R193">
            <v>20001</v>
          </cell>
          <cell r="S193">
            <v>20001</v>
          </cell>
          <cell r="T193">
            <v>20001</v>
          </cell>
          <cell r="U193">
            <v>20001</v>
          </cell>
          <cell r="V193">
            <v>20001</v>
          </cell>
          <cell r="W193">
            <v>20001</v>
          </cell>
          <cell r="X193">
            <v>20001</v>
          </cell>
          <cell r="Y193">
            <v>20001</v>
          </cell>
          <cell r="Z193">
            <v>20001</v>
          </cell>
          <cell r="AA193">
            <v>20001</v>
          </cell>
          <cell r="AB193">
            <v>20001</v>
          </cell>
        </row>
        <row r="194">
          <cell r="B194" t="str">
            <v>GASCARIBE_GUAJIRA_MNR</v>
          </cell>
          <cell r="C194" t="str">
            <v>OK-Firme cond</v>
          </cell>
          <cell r="D194" t="str">
            <v>GAS-047-2013</v>
          </cell>
          <cell r="E194">
            <v>7500</v>
          </cell>
          <cell r="F194">
            <v>7500</v>
          </cell>
          <cell r="G194">
            <v>7500</v>
          </cell>
          <cell r="H194">
            <v>7500</v>
          </cell>
          <cell r="I194">
            <v>7500</v>
          </cell>
          <cell r="J194">
            <v>6863</v>
          </cell>
          <cell r="K194">
            <v>6669</v>
          </cell>
          <cell r="L194">
            <v>7500</v>
          </cell>
          <cell r="M194">
            <v>7500</v>
          </cell>
          <cell r="N194">
            <v>7500</v>
          </cell>
          <cell r="O194">
            <v>7500</v>
          </cell>
          <cell r="P194">
            <v>7500</v>
          </cell>
          <cell r="Q194">
            <v>7500</v>
          </cell>
          <cell r="R194">
            <v>7500</v>
          </cell>
          <cell r="S194">
            <v>7500</v>
          </cell>
          <cell r="T194">
            <v>7500</v>
          </cell>
          <cell r="U194">
            <v>7500</v>
          </cell>
          <cell r="V194">
            <v>7500</v>
          </cell>
          <cell r="W194">
            <v>7500</v>
          </cell>
          <cell r="X194">
            <v>7500</v>
          </cell>
          <cell r="Y194">
            <v>7500</v>
          </cell>
          <cell r="Z194">
            <v>7500</v>
          </cell>
          <cell r="AA194">
            <v>7500</v>
          </cell>
          <cell r="AB194">
            <v>7500</v>
          </cell>
        </row>
        <row r="195">
          <cell r="B195" t="str">
            <v>GASCARIBE_RIOHACHA_GNV</v>
          </cell>
          <cell r="C195" t="str">
            <v>OK</v>
          </cell>
          <cell r="D195" t="str">
            <v>GAS-065-2013</v>
          </cell>
          <cell r="E195">
            <v>120</v>
          </cell>
          <cell r="F195">
            <v>120</v>
          </cell>
          <cell r="G195">
            <v>120</v>
          </cell>
          <cell r="H195">
            <v>120</v>
          </cell>
          <cell r="I195">
            <v>120</v>
          </cell>
          <cell r="J195">
            <v>120</v>
          </cell>
          <cell r="K195">
            <v>120</v>
          </cell>
          <cell r="L195">
            <v>120</v>
          </cell>
          <cell r="M195">
            <v>120</v>
          </cell>
          <cell r="N195">
            <v>120</v>
          </cell>
          <cell r="O195">
            <v>120</v>
          </cell>
          <cell r="P195">
            <v>120</v>
          </cell>
          <cell r="Q195">
            <v>120</v>
          </cell>
          <cell r="R195">
            <v>120</v>
          </cell>
          <cell r="S195">
            <v>120</v>
          </cell>
          <cell r="T195">
            <v>120</v>
          </cell>
          <cell r="U195">
            <v>120</v>
          </cell>
          <cell r="V195">
            <v>120</v>
          </cell>
          <cell r="W195">
            <v>120</v>
          </cell>
          <cell r="X195">
            <v>120</v>
          </cell>
          <cell r="Y195">
            <v>120</v>
          </cell>
          <cell r="Z195">
            <v>120</v>
          </cell>
          <cell r="AA195">
            <v>120</v>
          </cell>
          <cell r="AB195">
            <v>120</v>
          </cell>
        </row>
        <row r="196">
          <cell r="B196" t="str">
            <v>GASCARIBE_RIOHACHA_MNR1</v>
          </cell>
          <cell r="C196" t="str">
            <v>OK</v>
          </cell>
          <cell r="D196" t="str">
            <v>GAS-066-2013</v>
          </cell>
          <cell r="E196">
            <v>1000</v>
          </cell>
          <cell r="F196">
            <v>1000</v>
          </cell>
          <cell r="G196">
            <v>1000</v>
          </cell>
          <cell r="H196">
            <v>1000</v>
          </cell>
          <cell r="I196">
            <v>1000</v>
          </cell>
          <cell r="J196">
            <v>915</v>
          </cell>
          <cell r="K196">
            <v>889</v>
          </cell>
          <cell r="L196">
            <v>1000</v>
          </cell>
          <cell r="M196">
            <v>1000</v>
          </cell>
          <cell r="N196">
            <v>1000</v>
          </cell>
          <cell r="O196">
            <v>1000</v>
          </cell>
          <cell r="P196">
            <v>1000</v>
          </cell>
          <cell r="Q196">
            <v>1000</v>
          </cell>
          <cell r="R196">
            <v>1000</v>
          </cell>
          <cell r="S196">
            <v>1000</v>
          </cell>
          <cell r="T196">
            <v>1000</v>
          </cell>
          <cell r="U196">
            <v>1000</v>
          </cell>
          <cell r="V196">
            <v>1000</v>
          </cell>
          <cell r="W196">
            <v>1000</v>
          </cell>
          <cell r="X196">
            <v>1000</v>
          </cell>
          <cell r="Y196">
            <v>1000</v>
          </cell>
          <cell r="Z196">
            <v>1000</v>
          </cell>
          <cell r="AA196">
            <v>1000</v>
          </cell>
          <cell r="AB196">
            <v>1000</v>
          </cell>
        </row>
        <row r="197">
          <cell r="B197" t="str">
            <v>GASCARIBE_RIOHACHA_MNR2</v>
          </cell>
          <cell r="C197" t="str">
            <v>OK</v>
          </cell>
          <cell r="D197" t="str">
            <v>GAS-066-2013</v>
          </cell>
          <cell r="E197">
            <v>1000</v>
          </cell>
          <cell r="F197">
            <v>1000</v>
          </cell>
          <cell r="G197">
            <v>1000</v>
          </cell>
          <cell r="H197">
            <v>1000</v>
          </cell>
          <cell r="I197">
            <v>1000</v>
          </cell>
          <cell r="J197">
            <v>915</v>
          </cell>
          <cell r="K197">
            <v>889</v>
          </cell>
          <cell r="L197">
            <v>1000</v>
          </cell>
          <cell r="M197">
            <v>1000</v>
          </cell>
          <cell r="N197">
            <v>1000</v>
          </cell>
          <cell r="O197">
            <v>1000</v>
          </cell>
          <cell r="P197">
            <v>1000</v>
          </cell>
          <cell r="Q197">
            <v>1000</v>
          </cell>
          <cell r="R197">
            <v>1000</v>
          </cell>
          <cell r="S197">
            <v>1000</v>
          </cell>
          <cell r="T197">
            <v>1000</v>
          </cell>
          <cell r="U197">
            <v>1000</v>
          </cell>
          <cell r="V197">
            <v>1000</v>
          </cell>
          <cell r="W197">
            <v>1000</v>
          </cell>
          <cell r="X197">
            <v>1000</v>
          </cell>
          <cell r="Y197">
            <v>1000</v>
          </cell>
          <cell r="Z197">
            <v>1000</v>
          </cell>
          <cell r="AA197">
            <v>1000</v>
          </cell>
          <cell r="AB197">
            <v>1000</v>
          </cell>
        </row>
        <row r="198">
          <cell r="B198" t="str">
            <v>GASESCUS_PAUTOSUR_REG</v>
          </cell>
          <cell r="C198" t="str">
            <v>OK</v>
          </cell>
          <cell r="D198" t="str">
            <v>GAS-017-2012</v>
          </cell>
          <cell r="E198">
            <v>845</v>
          </cell>
          <cell r="F198">
            <v>800</v>
          </cell>
          <cell r="G198">
            <v>800</v>
          </cell>
          <cell r="H198">
            <v>830</v>
          </cell>
          <cell r="I198">
            <v>850</v>
          </cell>
          <cell r="J198">
            <v>860</v>
          </cell>
          <cell r="K198">
            <v>830</v>
          </cell>
          <cell r="L198">
            <v>779</v>
          </cell>
          <cell r="M198">
            <v>830</v>
          </cell>
          <cell r="N198">
            <v>830</v>
          </cell>
          <cell r="O198">
            <v>815</v>
          </cell>
          <cell r="P198">
            <v>690</v>
          </cell>
          <cell r="Q198">
            <v>820</v>
          </cell>
          <cell r="R198">
            <v>860</v>
          </cell>
          <cell r="S198">
            <v>820</v>
          </cell>
          <cell r="T198">
            <v>830</v>
          </cell>
          <cell r="U198">
            <v>821</v>
          </cell>
          <cell r="V198">
            <v>831</v>
          </cell>
          <cell r="W198">
            <v>630</v>
          </cell>
          <cell r="X198">
            <v>720</v>
          </cell>
          <cell r="Y198">
            <v>660</v>
          </cell>
          <cell r="Z198">
            <v>843</v>
          </cell>
          <cell r="AA198">
            <v>847</v>
          </cell>
          <cell r="AB198">
            <v>876</v>
          </cell>
        </row>
        <row r="199">
          <cell r="B199" t="str">
            <v>GASESCUS_PAUTOSUR_GNV</v>
          </cell>
          <cell r="C199" t="str">
            <v>OK</v>
          </cell>
          <cell r="D199" t="str">
            <v>GAS-017-2012</v>
          </cell>
          <cell r="E199">
            <v>400</v>
          </cell>
          <cell r="F199">
            <v>440</v>
          </cell>
          <cell r="G199">
            <v>440</v>
          </cell>
          <cell r="H199">
            <v>410</v>
          </cell>
          <cell r="I199">
            <v>300</v>
          </cell>
          <cell r="J199">
            <v>380</v>
          </cell>
          <cell r="K199">
            <v>400</v>
          </cell>
          <cell r="L199">
            <v>416</v>
          </cell>
          <cell r="M199">
            <v>400</v>
          </cell>
          <cell r="N199">
            <v>410</v>
          </cell>
          <cell r="O199">
            <v>420</v>
          </cell>
          <cell r="P199">
            <v>450</v>
          </cell>
          <cell r="Q199">
            <v>430</v>
          </cell>
          <cell r="R199">
            <v>370</v>
          </cell>
          <cell r="S199">
            <v>420</v>
          </cell>
          <cell r="T199">
            <v>400</v>
          </cell>
          <cell r="U199">
            <v>410</v>
          </cell>
          <cell r="V199">
            <v>400</v>
          </cell>
          <cell r="W199">
            <v>300</v>
          </cell>
          <cell r="X199">
            <v>320</v>
          </cell>
          <cell r="Y199">
            <v>400</v>
          </cell>
          <cell r="Z199">
            <v>300</v>
          </cell>
          <cell r="AA199">
            <v>343</v>
          </cell>
          <cell r="AB199">
            <v>344</v>
          </cell>
        </row>
        <row r="200">
          <cell r="B200" t="str">
            <v>GASESCUS_PAUTOSUR_MNR</v>
          </cell>
          <cell r="C200" t="str">
            <v>OK</v>
          </cell>
          <cell r="D200" t="str">
            <v>GAS-017-2012</v>
          </cell>
          <cell r="E200">
            <v>55</v>
          </cell>
          <cell r="F200">
            <v>60</v>
          </cell>
          <cell r="G200">
            <v>60</v>
          </cell>
          <cell r="H200">
            <v>60</v>
          </cell>
          <cell r="I200">
            <v>50</v>
          </cell>
          <cell r="J200">
            <v>60</v>
          </cell>
          <cell r="K200">
            <v>50</v>
          </cell>
          <cell r="L200">
            <v>75</v>
          </cell>
          <cell r="M200">
            <v>70</v>
          </cell>
          <cell r="N200">
            <v>60</v>
          </cell>
          <cell r="O200">
            <v>65</v>
          </cell>
          <cell r="P200">
            <v>60</v>
          </cell>
          <cell r="Q200">
            <v>50</v>
          </cell>
          <cell r="R200">
            <v>70</v>
          </cell>
          <cell r="S200">
            <v>60</v>
          </cell>
          <cell r="T200">
            <v>70</v>
          </cell>
          <cell r="U200">
            <v>69</v>
          </cell>
          <cell r="V200">
            <v>69</v>
          </cell>
          <cell r="W200">
            <v>270</v>
          </cell>
          <cell r="X200">
            <v>272</v>
          </cell>
          <cell r="Y200">
            <v>270</v>
          </cell>
          <cell r="Z200">
            <v>57</v>
          </cell>
          <cell r="AA200">
            <v>60</v>
          </cell>
          <cell r="AB200">
            <v>60</v>
          </cell>
        </row>
        <row r="201">
          <cell r="B201" t="str">
            <v>LLANOGAS_CUSIANA_GNV</v>
          </cell>
          <cell r="C201" t="str">
            <v>OK</v>
          </cell>
          <cell r="D201" t="str">
            <v>GAS-053-2013</v>
          </cell>
          <cell r="E201">
            <v>519</v>
          </cell>
          <cell r="F201">
            <v>584</v>
          </cell>
          <cell r="G201">
            <v>497</v>
          </cell>
          <cell r="H201">
            <v>477</v>
          </cell>
          <cell r="I201">
            <v>472</v>
          </cell>
          <cell r="J201">
            <v>545</v>
          </cell>
          <cell r="K201">
            <v>554</v>
          </cell>
          <cell r="L201">
            <v>450</v>
          </cell>
          <cell r="M201">
            <v>438</v>
          </cell>
          <cell r="N201">
            <v>657</v>
          </cell>
          <cell r="O201">
            <v>660</v>
          </cell>
          <cell r="P201">
            <v>406</v>
          </cell>
          <cell r="Q201">
            <v>578</v>
          </cell>
          <cell r="R201">
            <v>485</v>
          </cell>
          <cell r="S201">
            <v>463</v>
          </cell>
          <cell r="T201">
            <v>520</v>
          </cell>
          <cell r="U201">
            <v>603</v>
          </cell>
          <cell r="V201">
            <v>723</v>
          </cell>
          <cell r="W201">
            <v>450</v>
          </cell>
          <cell r="X201">
            <v>505</v>
          </cell>
          <cell r="Y201">
            <v>523</v>
          </cell>
          <cell r="Z201">
            <v>488</v>
          </cell>
          <cell r="AA201">
            <v>578</v>
          </cell>
          <cell r="AB201">
            <v>629</v>
          </cell>
        </row>
        <row r="202">
          <cell r="B202" t="str">
            <v>LLANOGAS_CUSIANA_REG</v>
          </cell>
          <cell r="C202" t="str">
            <v>OK</v>
          </cell>
          <cell r="D202" t="str">
            <v>GAS-054-2013-1</v>
          </cell>
          <cell r="E202">
            <v>2425</v>
          </cell>
          <cell r="F202">
            <v>2424</v>
          </cell>
          <cell r="G202">
            <v>2490</v>
          </cell>
          <cell r="H202">
            <v>2625</v>
          </cell>
          <cell r="I202">
            <v>1511</v>
          </cell>
          <cell r="J202">
            <v>2045</v>
          </cell>
          <cell r="K202">
            <v>2283</v>
          </cell>
          <cell r="L202">
            <v>2726</v>
          </cell>
          <cell r="M202">
            <v>2876</v>
          </cell>
          <cell r="N202">
            <v>2177</v>
          </cell>
          <cell r="O202">
            <v>2332</v>
          </cell>
          <cell r="P202">
            <v>2200</v>
          </cell>
          <cell r="Q202">
            <v>2791</v>
          </cell>
          <cell r="R202">
            <v>2670</v>
          </cell>
          <cell r="S202">
            <v>1806</v>
          </cell>
          <cell r="T202">
            <v>2221</v>
          </cell>
          <cell r="U202">
            <v>2612</v>
          </cell>
          <cell r="V202">
            <v>2447</v>
          </cell>
          <cell r="W202">
            <v>1912</v>
          </cell>
          <cell r="X202">
            <v>2496</v>
          </cell>
          <cell r="Y202">
            <v>2076</v>
          </cell>
          <cell r="Z202">
            <v>2237</v>
          </cell>
          <cell r="AA202">
            <v>2492</v>
          </cell>
          <cell r="AB202">
            <v>2661</v>
          </cell>
        </row>
        <row r="203">
          <cell r="B203" t="str">
            <v>LLANOGAS_CUSIANA_GNV2</v>
          </cell>
          <cell r="C203" t="str">
            <v>OK</v>
          </cell>
          <cell r="D203" t="str">
            <v>GAS-054-2013-2</v>
          </cell>
          <cell r="E203">
            <v>670</v>
          </cell>
          <cell r="F203">
            <v>670</v>
          </cell>
          <cell r="G203">
            <v>670</v>
          </cell>
          <cell r="H203">
            <v>645</v>
          </cell>
          <cell r="I203">
            <v>670</v>
          </cell>
          <cell r="J203">
            <v>670</v>
          </cell>
          <cell r="K203">
            <v>670</v>
          </cell>
          <cell r="L203">
            <v>670</v>
          </cell>
          <cell r="M203">
            <v>657</v>
          </cell>
          <cell r="N203">
            <v>670</v>
          </cell>
          <cell r="O203">
            <v>670</v>
          </cell>
          <cell r="P203">
            <v>603</v>
          </cell>
          <cell r="Q203">
            <v>670</v>
          </cell>
          <cell r="R203">
            <v>670</v>
          </cell>
          <cell r="S203">
            <v>670</v>
          </cell>
          <cell r="T203">
            <v>670</v>
          </cell>
          <cell r="U203">
            <v>670</v>
          </cell>
          <cell r="V203">
            <v>670</v>
          </cell>
          <cell r="W203">
            <v>653</v>
          </cell>
          <cell r="X203">
            <v>670</v>
          </cell>
          <cell r="Y203">
            <v>670</v>
          </cell>
          <cell r="Z203">
            <v>600</v>
          </cell>
          <cell r="AA203">
            <v>660</v>
          </cell>
          <cell r="AB203">
            <v>670</v>
          </cell>
        </row>
        <row r="204">
          <cell r="B204" t="str">
            <v>LLANOGAS_CUSIANA_MNR</v>
          </cell>
          <cell r="C204" t="str">
            <v>OK</v>
          </cell>
          <cell r="D204" t="str">
            <v>GAS-054-2013-2</v>
          </cell>
          <cell r="E204">
            <v>220</v>
          </cell>
          <cell r="F204">
            <v>220</v>
          </cell>
          <cell r="G204">
            <v>220</v>
          </cell>
          <cell r="H204">
            <v>220</v>
          </cell>
          <cell r="I204">
            <v>220</v>
          </cell>
          <cell r="J204">
            <v>220</v>
          </cell>
          <cell r="K204">
            <v>134</v>
          </cell>
          <cell r="L204">
            <v>134</v>
          </cell>
          <cell r="M204">
            <v>134</v>
          </cell>
          <cell r="N204">
            <v>134</v>
          </cell>
          <cell r="O204">
            <v>170</v>
          </cell>
          <cell r="P204">
            <v>190</v>
          </cell>
          <cell r="Q204">
            <v>210</v>
          </cell>
          <cell r="R204">
            <v>204</v>
          </cell>
          <cell r="S204">
            <v>184</v>
          </cell>
          <cell r="T204">
            <v>214</v>
          </cell>
          <cell r="U204">
            <v>206</v>
          </cell>
          <cell r="V204">
            <v>184</v>
          </cell>
          <cell r="W204">
            <v>194</v>
          </cell>
          <cell r="X204">
            <v>209</v>
          </cell>
          <cell r="Y204">
            <v>200</v>
          </cell>
          <cell r="Z204">
            <v>210</v>
          </cell>
          <cell r="AA204">
            <v>210</v>
          </cell>
          <cell r="AB204">
            <v>194</v>
          </cell>
        </row>
        <row r="205">
          <cell r="B205" t="str">
            <v>GASESORIE_GIBRALTAR_REG</v>
          </cell>
          <cell r="C205" t="str">
            <v>OK</v>
          </cell>
          <cell r="D205" t="str">
            <v>GAS-033-2013</v>
          </cell>
          <cell r="E205">
            <v>84</v>
          </cell>
          <cell r="F205">
            <v>84</v>
          </cell>
          <cell r="G205">
            <v>84</v>
          </cell>
          <cell r="H205">
            <v>84</v>
          </cell>
          <cell r="I205">
            <v>84</v>
          </cell>
          <cell r="J205">
            <v>84</v>
          </cell>
          <cell r="K205">
            <v>84</v>
          </cell>
          <cell r="L205">
            <v>84</v>
          </cell>
          <cell r="M205">
            <v>84</v>
          </cell>
          <cell r="N205">
            <v>84</v>
          </cell>
          <cell r="O205">
            <v>84</v>
          </cell>
          <cell r="P205">
            <v>84</v>
          </cell>
          <cell r="Q205">
            <v>84</v>
          </cell>
          <cell r="R205">
            <v>84</v>
          </cell>
          <cell r="S205">
            <v>84</v>
          </cell>
          <cell r="T205">
            <v>84</v>
          </cell>
          <cell r="U205">
            <v>84</v>
          </cell>
          <cell r="V205">
            <v>84</v>
          </cell>
          <cell r="W205">
            <v>84</v>
          </cell>
          <cell r="X205">
            <v>84</v>
          </cell>
          <cell r="Y205">
            <v>84</v>
          </cell>
          <cell r="Z205">
            <v>84</v>
          </cell>
          <cell r="AA205">
            <v>84</v>
          </cell>
          <cell r="AB205">
            <v>84</v>
          </cell>
        </row>
        <row r="206">
          <cell r="B206" t="str">
            <v>GASESORIE_SARDINATA_ REG</v>
          </cell>
          <cell r="C206" t="str">
            <v>OK</v>
          </cell>
          <cell r="D206" t="str">
            <v>GAS-032-2010</v>
          </cell>
          <cell r="E206">
            <v>1363</v>
          </cell>
          <cell r="F206">
            <v>1310</v>
          </cell>
          <cell r="G206">
            <v>1256</v>
          </cell>
          <cell r="H206">
            <v>1185</v>
          </cell>
          <cell r="I206">
            <v>1305</v>
          </cell>
          <cell r="J206">
            <v>1336</v>
          </cell>
          <cell r="K206">
            <v>1425</v>
          </cell>
          <cell r="L206">
            <v>1384</v>
          </cell>
          <cell r="M206">
            <v>1339</v>
          </cell>
          <cell r="N206">
            <v>1368</v>
          </cell>
          <cell r="O206">
            <v>1412</v>
          </cell>
          <cell r="P206">
            <v>1329</v>
          </cell>
          <cell r="Q206">
            <v>1361</v>
          </cell>
          <cell r="R206">
            <v>1346</v>
          </cell>
          <cell r="S206">
            <v>800</v>
          </cell>
          <cell r="T206">
            <v>1349</v>
          </cell>
          <cell r="U206">
            <v>1102</v>
          </cell>
          <cell r="V206">
            <v>1360</v>
          </cell>
          <cell r="W206">
            <v>1565</v>
          </cell>
          <cell r="X206">
            <v>1705</v>
          </cell>
          <cell r="Y206">
            <v>1691</v>
          </cell>
          <cell r="Z206">
            <v>1524</v>
          </cell>
          <cell r="AA206">
            <v>1742</v>
          </cell>
          <cell r="AB206">
            <v>1742</v>
          </cell>
        </row>
        <row r="207">
          <cell r="B207" t="str">
            <v>GASESORIE_SARDINATA_ GNV</v>
          </cell>
          <cell r="C207" t="str">
            <v>OK</v>
          </cell>
          <cell r="D207" t="str">
            <v>GAS-032-2010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</row>
        <row r="208">
          <cell r="B208" t="str">
            <v>GASESORIE_SARDINATA_ MNR</v>
          </cell>
          <cell r="C208" t="str">
            <v>OK</v>
          </cell>
          <cell r="D208" t="str">
            <v>GAS-032-2010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</row>
        <row r="209">
          <cell r="B209" t="str">
            <v>GECELCA_GUAJIRA_TERM3</v>
          </cell>
          <cell r="C209" t="str">
            <v>OK</v>
          </cell>
          <cell r="D209" t="str">
            <v>GAS-028-2013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</row>
        <row r="210">
          <cell r="B210" t="str">
            <v>GECELCA_RIOHACHA_ TERM1</v>
          </cell>
          <cell r="C210" t="str">
            <v>OK</v>
          </cell>
          <cell r="D210" t="str">
            <v>GAS-028-2013</v>
          </cell>
          <cell r="E210">
            <v>25700</v>
          </cell>
          <cell r="F210">
            <v>25700</v>
          </cell>
          <cell r="G210">
            <v>25700</v>
          </cell>
          <cell r="H210">
            <v>25700</v>
          </cell>
          <cell r="I210">
            <v>25700</v>
          </cell>
          <cell r="J210">
            <v>23514</v>
          </cell>
          <cell r="K210">
            <v>22852</v>
          </cell>
          <cell r="L210">
            <v>25700</v>
          </cell>
          <cell r="M210">
            <v>25700</v>
          </cell>
          <cell r="N210">
            <v>25700</v>
          </cell>
          <cell r="O210">
            <v>25700</v>
          </cell>
          <cell r="P210">
            <v>25700</v>
          </cell>
          <cell r="Q210">
            <v>25700</v>
          </cell>
          <cell r="R210">
            <v>25700</v>
          </cell>
          <cell r="S210">
            <v>25700</v>
          </cell>
          <cell r="T210">
            <v>25700</v>
          </cell>
          <cell r="U210">
            <v>25700</v>
          </cell>
          <cell r="V210">
            <v>25700</v>
          </cell>
          <cell r="W210">
            <v>25700</v>
          </cell>
          <cell r="X210">
            <v>25700</v>
          </cell>
          <cell r="Y210">
            <v>25700</v>
          </cell>
          <cell r="Z210">
            <v>25700</v>
          </cell>
          <cell r="AA210">
            <v>25700</v>
          </cell>
          <cell r="AB210">
            <v>25700</v>
          </cell>
        </row>
        <row r="211">
          <cell r="B211" t="str">
            <v>GECELCA_GUAJIRA_TERM4</v>
          </cell>
          <cell r="C211" t="str">
            <v>OK</v>
          </cell>
          <cell r="D211" t="str">
            <v>GAS-029-2013</v>
          </cell>
          <cell r="E211">
            <v>1130</v>
          </cell>
          <cell r="F211">
            <v>1130</v>
          </cell>
          <cell r="G211">
            <v>1130</v>
          </cell>
          <cell r="H211">
            <v>1130</v>
          </cell>
          <cell r="I211">
            <v>1130</v>
          </cell>
          <cell r="J211">
            <v>1033</v>
          </cell>
          <cell r="K211">
            <v>1005</v>
          </cell>
          <cell r="L211">
            <v>1130</v>
          </cell>
          <cell r="M211">
            <v>1130</v>
          </cell>
          <cell r="N211">
            <v>1130</v>
          </cell>
          <cell r="O211">
            <v>1130</v>
          </cell>
          <cell r="P211">
            <v>1130</v>
          </cell>
          <cell r="Q211">
            <v>1130</v>
          </cell>
          <cell r="R211">
            <v>1130</v>
          </cell>
          <cell r="S211">
            <v>1130</v>
          </cell>
          <cell r="T211">
            <v>1130</v>
          </cell>
          <cell r="U211">
            <v>1130</v>
          </cell>
          <cell r="V211">
            <v>1130</v>
          </cell>
          <cell r="W211">
            <v>1130</v>
          </cell>
          <cell r="X211">
            <v>1130</v>
          </cell>
          <cell r="Y211">
            <v>1130</v>
          </cell>
          <cell r="Z211">
            <v>1130</v>
          </cell>
          <cell r="AA211">
            <v>1130</v>
          </cell>
          <cell r="AB211">
            <v>1130</v>
          </cell>
        </row>
        <row r="212">
          <cell r="B212" t="str">
            <v>GECELCA_GUAJIRA_ TERM1</v>
          </cell>
          <cell r="C212" t="str">
            <v>OK-OCG</v>
          </cell>
          <cell r="D212" t="str">
            <v>GAS-051-2012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5570</v>
          </cell>
        </row>
        <row r="213">
          <cell r="B213" t="str">
            <v>GECELCA_GUAJIRA_TERM2</v>
          </cell>
          <cell r="C213" t="str">
            <v>OK-INCREMENTAL</v>
          </cell>
          <cell r="D213" t="str">
            <v>GAS-027-2014</v>
          </cell>
          <cell r="E213">
            <v>0</v>
          </cell>
          <cell r="F213">
            <v>4300</v>
          </cell>
          <cell r="G213">
            <v>1437</v>
          </cell>
          <cell r="H213">
            <v>5200</v>
          </cell>
          <cell r="I213">
            <v>5700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5700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</row>
        <row r="214">
          <cell r="B214" t="str">
            <v>GECELCA_GUAJIRA_TERM5</v>
          </cell>
          <cell r="C214" t="str">
            <v>OK-OCG</v>
          </cell>
          <cell r="D214" t="str">
            <v>GAS-051-2012</v>
          </cell>
          <cell r="E214">
            <v>19568</v>
          </cell>
          <cell r="F214">
            <v>22800</v>
          </cell>
          <cell r="G214">
            <v>22800</v>
          </cell>
          <cell r="H214">
            <v>22800</v>
          </cell>
          <cell r="I214">
            <v>22800</v>
          </cell>
          <cell r="J214">
            <v>20188</v>
          </cell>
          <cell r="K214">
            <v>5700</v>
          </cell>
          <cell r="L214">
            <v>12778</v>
          </cell>
          <cell r="M214">
            <v>14229</v>
          </cell>
          <cell r="N214">
            <v>22800</v>
          </cell>
          <cell r="O214">
            <v>22800</v>
          </cell>
          <cell r="P214">
            <v>11263</v>
          </cell>
          <cell r="Q214">
            <v>9672</v>
          </cell>
          <cell r="R214">
            <v>22019</v>
          </cell>
          <cell r="S214">
            <v>22800</v>
          </cell>
          <cell r="T214">
            <v>22800</v>
          </cell>
          <cell r="U214">
            <v>22800</v>
          </cell>
          <cell r="V214">
            <v>17104</v>
          </cell>
          <cell r="W214">
            <v>17563</v>
          </cell>
          <cell r="X214">
            <v>7900</v>
          </cell>
          <cell r="Y214">
            <v>0</v>
          </cell>
          <cell r="Z214">
            <v>10246</v>
          </cell>
          <cell r="AA214">
            <v>0</v>
          </cell>
          <cell r="AB214">
            <v>0</v>
          </cell>
        </row>
        <row r="215">
          <cell r="B215" t="str">
            <v>GECELCA_GUAJIRA_TERMINT</v>
          </cell>
          <cell r="C215" t="str">
            <v>interrumpible subasta</v>
          </cell>
          <cell r="D215" t="str">
            <v>GAS-077-2013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</row>
        <row r="216">
          <cell r="B216" t="str">
            <v>GECELCA_GUAJIRA_REGSEC</v>
          </cell>
          <cell r="C216" t="str">
            <v>interrumpible subasta</v>
          </cell>
          <cell r="D216" t="str">
            <v>GAS-077-2013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</row>
        <row r="217">
          <cell r="B217" t="str">
            <v>GECELCA_GUAJIRA_GNVSEC</v>
          </cell>
          <cell r="C217" t="str">
            <v>interrumpible subasta</v>
          </cell>
          <cell r="D217" t="str">
            <v>GAS-077-2013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</row>
        <row r="218">
          <cell r="B218" t="str">
            <v>GECELCA_GUAJIRA_MNRSEC</v>
          </cell>
          <cell r="C218" t="str">
            <v>interrumpible subasta</v>
          </cell>
          <cell r="D218" t="str">
            <v>GAS-077-2013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</row>
        <row r="219">
          <cell r="B219" t="str">
            <v>GECELCA_GUAJIRA_TERMSEC</v>
          </cell>
          <cell r="C219" t="str">
            <v>interrumpible subasta</v>
          </cell>
          <cell r="D219" t="str">
            <v>GAS-077-2013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</row>
        <row r="220">
          <cell r="B220" t="str">
            <v>GNI_CUSIANA_GNV</v>
          </cell>
          <cell r="C220" t="str">
            <v>A</v>
          </cell>
          <cell r="D220" t="str">
            <v>GAS-058-2013</v>
          </cell>
          <cell r="E220">
            <v>162</v>
          </cell>
          <cell r="F220">
            <v>215</v>
          </cell>
          <cell r="G220">
            <v>0</v>
          </cell>
          <cell r="H220">
            <v>249</v>
          </cell>
          <cell r="I220">
            <v>249</v>
          </cell>
          <cell r="J220">
            <v>249</v>
          </cell>
          <cell r="K220">
            <v>249</v>
          </cell>
          <cell r="L220">
            <v>178</v>
          </cell>
          <cell r="M220">
            <v>249</v>
          </cell>
          <cell r="N220">
            <v>249</v>
          </cell>
          <cell r="O220">
            <v>234</v>
          </cell>
          <cell r="P220">
            <v>234</v>
          </cell>
          <cell r="Q220">
            <v>234</v>
          </cell>
          <cell r="R220">
            <v>249</v>
          </cell>
          <cell r="S220">
            <v>226</v>
          </cell>
          <cell r="T220">
            <v>0</v>
          </cell>
          <cell r="U220">
            <v>0</v>
          </cell>
          <cell r="V220">
            <v>249</v>
          </cell>
          <cell r="W220">
            <v>249</v>
          </cell>
          <cell r="X220">
            <v>249</v>
          </cell>
          <cell r="Y220">
            <v>249</v>
          </cell>
          <cell r="Z220">
            <v>236</v>
          </cell>
          <cell r="AA220">
            <v>206</v>
          </cell>
          <cell r="AB220">
            <v>199</v>
          </cell>
        </row>
        <row r="221">
          <cell r="B221" t="str">
            <v>GNI_CUPIAGUA_GNV</v>
          </cell>
          <cell r="C221" t="str">
            <v>A</v>
          </cell>
          <cell r="D221" t="str">
            <v>GAS-058-2013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</row>
        <row r="222">
          <cell r="B222" t="str">
            <v>GNI_CUSIANA_GNV2</v>
          </cell>
          <cell r="C222" t="str">
            <v>OK</v>
          </cell>
          <cell r="D222" t="str">
            <v>GAS-058-2013</v>
          </cell>
          <cell r="E222">
            <v>81</v>
          </cell>
          <cell r="F222">
            <v>155</v>
          </cell>
          <cell r="G222">
            <v>109</v>
          </cell>
          <cell r="H222">
            <v>159</v>
          </cell>
          <cell r="I222">
            <v>159</v>
          </cell>
          <cell r="J222">
            <v>159</v>
          </cell>
          <cell r="K222">
            <v>229</v>
          </cell>
          <cell r="L222">
            <v>229</v>
          </cell>
          <cell r="M222">
            <v>155</v>
          </cell>
          <cell r="N222">
            <v>277</v>
          </cell>
          <cell r="O222">
            <v>194</v>
          </cell>
          <cell r="P222">
            <v>194</v>
          </cell>
          <cell r="Q222">
            <v>194</v>
          </cell>
          <cell r="R222">
            <v>194</v>
          </cell>
          <cell r="S222">
            <v>108</v>
          </cell>
          <cell r="T222">
            <v>159</v>
          </cell>
          <cell r="U222">
            <v>97</v>
          </cell>
          <cell r="V222">
            <v>167</v>
          </cell>
          <cell r="W222">
            <v>167</v>
          </cell>
          <cell r="X222">
            <v>167</v>
          </cell>
          <cell r="Y222">
            <v>223</v>
          </cell>
          <cell r="Z222">
            <v>223</v>
          </cell>
          <cell r="AA222">
            <v>269</v>
          </cell>
          <cell r="AB222">
            <v>269</v>
          </cell>
        </row>
        <row r="223">
          <cell r="B223" t="str">
            <v>GNI_CUSIANA_MNR</v>
          </cell>
          <cell r="C223" t="str">
            <v>B</v>
          </cell>
          <cell r="D223" t="str">
            <v>GAS-058-2013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</row>
        <row r="224">
          <cell r="B224" t="str">
            <v>GNI_CUPIAGUA_MNR</v>
          </cell>
          <cell r="C224" t="str">
            <v>B</v>
          </cell>
          <cell r="D224" t="str">
            <v>GAS-058-2013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</row>
        <row r="225">
          <cell r="B225" t="str">
            <v>GNI_CUSIANA_MNR2</v>
          </cell>
          <cell r="C225" t="str">
            <v>OK</v>
          </cell>
          <cell r="D225" t="str">
            <v>GAS-058-2013</v>
          </cell>
          <cell r="E225">
            <v>1458</v>
          </cell>
          <cell r="F225">
            <v>1161</v>
          </cell>
          <cell r="G225">
            <v>1827</v>
          </cell>
          <cell r="H225">
            <v>1466</v>
          </cell>
          <cell r="I225">
            <v>1511</v>
          </cell>
          <cell r="J225">
            <v>1497</v>
          </cell>
          <cell r="K225">
            <v>1053</v>
          </cell>
          <cell r="L225">
            <v>1124</v>
          </cell>
          <cell r="M225">
            <v>1326</v>
          </cell>
          <cell r="N225">
            <v>1184</v>
          </cell>
          <cell r="O225">
            <v>1331</v>
          </cell>
          <cell r="P225">
            <v>1370</v>
          </cell>
          <cell r="Q225">
            <v>1392</v>
          </cell>
          <cell r="R225">
            <v>1368</v>
          </cell>
          <cell r="S225">
            <v>1197</v>
          </cell>
          <cell r="T225">
            <v>1372</v>
          </cell>
          <cell r="U225">
            <v>1434</v>
          </cell>
          <cell r="V225">
            <v>1115</v>
          </cell>
          <cell r="W225">
            <v>1115</v>
          </cell>
          <cell r="X225">
            <v>1115</v>
          </cell>
          <cell r="Y225">
            <v>1059</v>
          </cell>
          <cell r="Z225">
            <v>1072</v>
          </cell>
          <cell r="AA225">
            <v>1247</v>
          </cell>
          <cell r="AB225">
            <v>1225</v>
          </cell>
        </row>
        <row r="226">
          <cell r="B226" t="str">
            <v>GNI_CUSIANA_GNV3</v>
          </cell>
          <cell r="C226" t="str">
            <v>C</v>
          </cell>
          <cell r="D226" t="str">
            <v>GAS-058-2013</v>
          </cell>
          <cell r="E226">
            <v>441</v>
          </cell>
          <cell r="F226">
            <v>611</v>
          </cell>
          <cell r="G226">
            <v>206</v>
          </cell>
          <cell r="H226">
            <v>268</v>
          </cell>
          <cell r="I226">
            <v>223</v>
          </cell>
          <cell r="J226">
            <v>237</v>
          </cell>
          <cell r="K226">
            <v>611</v>
          </cell>
          <cell r="L226">
            <v>611</v>
          </cell>
          <cell r="M226">
            <v>412</v>
          </cell>
          <cell r="N226">
            <v>432</v>
          </cell>
          <cell r="O226">
            <v>383</v>
          </cell>
          <cell r="P226">
            <v>344</v>
          </cell>
          <cell r="Q226">
            <v>322</v>
          </cell>
          <cell r="R226">
            <v>331</v>
          </cell>
          <cell r="S226">
            <v>611</v>
          </cell>
          <cell r="T226">
            <v>611</v>
          </cell>
          <cell r="U226">
            <v>611</v>
          </cell>
          <cell r="V226">
            <v>611</v>
          </cell>
          <cell r="W226">
            <v>611</v>
          </cell>
          <cell r="X226">
            <v>611</v>
          </cell>
          <cell r="Y226">
            <v>611</v>
          </cell>
          <cell r="Z226">
            <v>611</v>
          </cell>
          <cell r="AA226">
            <v>420</v>
          </cell>
          <cell r="AB226">
            <v>449</v>
          </cell>
        </row>
        <row r="227">
          <cell r="B227" t="str">
            <v>GNI_CUPIAGUA_GNV3</v>
          </cell>
          <cell r="C227" t="str">
            <v>C</v>
          </cell>
          <cell r="D227" t="str">
            <v>GAS-058-2013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</row>
        <row r="228">
          <cell r="B228" t="str">
            <v>HOCOL_TENAY_MNR</v>
          </cell>
          <cell r="C228" t="str">
            <v>OK</v>
          </cell>
          <cell r="D228" t="str">
            <v>GAS-067-2013</v>
          </cell>
          <cell r="E228">
            <v>300</v>
          </cell>
          <cell r="F228">
            <v>300</v>
          </cell>
          <cell r="G228">
            <v>300</v>
          </cell>
          <cell r="H228">
            <v>300</v>
          </cell>
          <cell r="I228">
            <v>300</v>
          </cell>
          <cell r="J228">
            <v>300</v>
          </cell>
          <cell r="K228">
            <v>300</v>
          </cell>
          <cell r="L228">
            <v>300</v>
          </cell>
          <cell r="M228">
            <v>300</v>
          </cell>
          <cell r="N228">
            <v>300</v>
          </cell>
          <cell r="O228">
            <v>300</v>
          </cell>
          <cell r="P228">
            <v>300</v>
          </cell>
          <cell r="Q228">
            <v>300</v>
          </cell>
          <cell r="R228">
            <v>300</v>
          </cell>
          <cell r="S228">
            <v>300</v>
          </cell>
          <cell r="T228">
            <v>300</v>
          </cell>
          <cell r="U228">
            <v>300</v>
          </cell>
          <cell r="V228">
            <v>300</v>
          </cell>
          <cell r="W228">
            <v>300</v>
          </cell>
          <cell r="X228">
            <v>300</v>
          </cell>
          <cell r="Y228">
            <v>300</v>
          </cell>
          <cell r="Z228">
            <v>300</v>
          </cell>
          <cell r="AA228">
            <v>300</v>
          </cell>
          <cell r="AB228">
            <v>300</v>
          </cell>
        </row>
        <row r="229">
          <cell r="B229" t="str">
            <v>INS_CUSIANA_REG</v>
          </cell>
          <cell r="C229" t="str">
            <v>A</v>
          </cell>
          <cell r="D229" t="str">
            <v>GAS-031-2013</v>
          </cell>
          <cell r="E229">
            <v>62</v>
          </cell>
          <cell r="F229">
            <v>62</v>
          </cell>
          <cell r="G229">
            <v>62</v>
          </cell>
          <cell r="H229">
            <v>62</v>
          </cell>
          <cell r="I229">
            <v>62</v>
          </cell>
          <cell r="J229">
            <v>62</v>
          </cell>
          <cell r="K229">
            <v>62</v>
          </cell>
          <cell r="L229">
            <v>62</v>
          </cell>
          <cell r="M229">
            <v>62</v>
          </cell>
          <cell r="N229">
            <v>62</v>
          </cell>
          <cell r="O229">
            <v>62</v>
          </cell>
          <cell r="P229">
            <v>62</v>
          </cell>
          <cell r="Q229">
            <v>62</v>
          </cell>
          <cell r="R229">
            <v>62</v>
          </cell>
          <cell r="S229">
            <v>50</v>
          </cell>
          <cell r="T229">
            <v>50</v>
          </cell>
          <cell r="U229">
            <v>50</v>
          </cell>
          <cell r="V229">
            <v>50</v>
          </cell>
          <cell r="W229">
            <v>50</v>
          </cell>
          <cell r="X229">
            <v>50</v>
          </cell>
          <cell r="Y229">
            <v>50</v>
          </cell>
          <cell r="Z229">
            <v>50</v>
          </cell>
          <cell r="AA229">
            <v>50</v>
          </cell>
          <cell r="AB229">
            <v>50</v>
          </cell>
        </row>
        <row r="230">
          <cell r="B230" t="str">
            <v>INS_CUPIAGUA_REG</v>
          </cell>
          <cell r="C230" t="str">
            <v>A</v>
          </cell>
          <cell r="D230" t="str">
            <v>GAS-031-2013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</row>
        <row r="231">
          <cell r="B231" t="str">
            <v>ISAGEN_TTE</v>
          </cell>
          <cell r="C231" t="str">
            <v>OK</v>
          </cell>
          <cell r="D231" t="str">
            <v>GAS-045-2012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</row>
        <row r="232">
          <cell r="B232" t="str">
            <v>ISAGEN_TTE2</v>
          </cell>
          <cell r="C232" t="str">
            <v>OK</v>
          </cell>
          <cell r="D232" t="str">
            <v>GAS-045-2012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33">
          <cell r="B233" t="str">
            <v>ISAGEN_TTE3</v>
          </cell>
          <cell r="C233" t="str">
            <v>OK</v>
          </cell>
          <cell r="D233" t="str">
            <v>GAS-045-2012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</row>
        <row r="234">
          <cell r="B234" t="str">
            <v>ISAGEN_CUSIANA_TERM</v>
          </cell>
          <cell r="C234" t="str">
            <v>A</v>
          </cell>
          <cell r="D234" t="str">
            <v>GAS-062-2013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</row>
        <row r="235">
          <cell r="B235" t="str">
            <v>ISAGEN_CUPIAGUA_TERM</v>
          </cell>
          <cell r="C235" t="str">
            <v>A</v>
          </cell>
          <cell r="D235" t="str">
            <v>GAS-062-2013</v>
          </cell>
          <cell r="E235">
            <v>1394</v>
          </cell>
          <cell r="F235">
            <v>9349</v>
          </cell>
          <cell r="G235">
            <v>7787</v>
          </cell>
          <cell r="H235">
            <v>9787</v>
          </cell>
          <cell r="I235">
            <v>6084</v>
          </cell>
          <cell r="J235">
            <v>6091</v>
          </cell>
          <cell r="K235">
            <v>8138</v>
          </cell>
          <cell r="L235">
            <v>4650</v>
          </cell>
          <cell r="M235">
            <v>1000</v>
          </cell>
          <cell r="N235">
            <v>7445</v>
          </cell>
          <cell r="O235">
            <v>7145</v>
          </cell>
          <cell r="P235">
            <v>5675</v>
          </cell>
          <cell r="Q235">
            <v>3770</v>
          </cell>
          <cell r="R235">
            <v>0</v>
          </cell>
          <cell r="S235">
            <v>4000</v>
          </cell>
          <cell r="T235">
            <v>3078</v>
          </cell>
          <cell r="U235">
            <v>0</v>
          </cell>
          <cell r="V235">
            <v>10929</v>
          </cell>
          <cell r="W235">
            <v>10929</v>
          </cell>
          <cell r="X235">
            <v>13429</v>
          </cell>
          <cell r="Y235">
            <v>13429</v>
          </cell>
          <cell r="Z235">
            <v>12970</v>
          </cell>
          <cell r="AA235">
            <v>17257</v>
          </cell>
          <cell r="AB235">
            <v>17420</v>
          </cell>
        </row>
        <row r="236">
          <cell r="B236" t="str">
            <v>ISAGEN_GUAJIRA_REGSEC3</v>
          </cell>
          <cell r="C236" t="str">
            <v>interrumpible subasta</v>
          </cell>
          <cell r="D236" t="str">
            <v>GAS-079-2013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</row>
        <row r="237">
          <cell r="B237" t="str">
            <v>ISAGEN_GUAJIRA_GNVSEC3</v>
          </cell>
          <cell r="C237" t="str">
            <v>interrumpible subasta</v>
          </cell>
          <cell r="D237" t="str">
            <v>GAS-079-2013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</row>
        <row r="238">
          <cell r="B238" t="str">
            <v>ISAGEN_GUAJIRA_MNRSEC3</v>
          </cell>
          <cell r="C238" t="str">
            <v>interrumpible subasta</v>
          </cell>
          <cell r="D238" t="str">
            <v>GAS-079-2013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B239" t="str">
            <v>ISAGEN_GUAJIRA_TERMSEC3</v>
          </cell>
          <cell r="C239" t="str">
            <v>interrumpible subasta</v>
          </cell>
          <cell r="D239" t="str">
            <v>GAS-079-2013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B240" t="str">
            <v>ISAGEN_GUAJIRA_TERM3</v>
          </cell>
          <cell r="C240" t="str">
            <v>interrumpible subasta</v>
          </cell>
          <cell r="D240" t="str">
            <v>GAS-079-2013</v>
          </cell>
          <cell r="E240">
            <v>0</v>
          </cell>
          <cell r="F240">
            <v>0</v>
          </cell>
          <cell r="G240">
            <v>0</v>
          </cell>
          <cell r="H240">
            <v>8652</v>
          </cell>
          <cell r="I240">
            <v>0</v>
          </cell>
          <cell r="J240">
            <v>0</v>
          </cell>
          <cell r="K240">
            <v>0</v>
          </cell>
          <cell r="L240">
            <v>7526</v>
          </cell>
          <cell r="M240">
            <v>0</v>
          </cell>
          <cell r="N240">
            <v>0</v>
          </cell>
          <cell r="O240">
            <v>0</v>
          </cell>
          <cell r="P240">
            <v>2000</v>
          </cell>
          <cell r="Q240">
            <v>7589</v>
          </cell>
          <cell r="R240">
            <v>0</v>
          </cell>
          <cell r="S240">
            <v>4819</v>
          </cell>
          <cell r="T240">
            <v>3587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10000</v>
          </cell>
          <cell r="Z240">
            <v>9100</v>
          </cell>
          <cell r="AA240">
            <v>8822</v>
          </cell>
          <cell r="AB240">
            <v>2763</v>
          </cell>
        </row>
        <row r="241">
          <cell r="B241" t="str">
            <v>ISAGEN_GUAJIRA_TERM4</v>
          </cell>
          <cell r="C241" t="str">
            <v>interrumpible subasta</v>
          </cell>
          <cell r="D241" t="str">
            <v>GAS-079-2013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</row>
        <row r="242">
          <cell r="B242" t="str">
            <v>ISAGEN_CUSIANALTOII_TERM</v>
          </cell>
          <cell r="C242" t="str">
            <v>OK</v>
          </cell>
          <cell r="D242" t="str">
            <v>GAS-006-2010</v>
          </cell>
          <cell r="E242">
            <v>28867</v>
          </cell>
          <cell r="F242">
            <v>22867</v>
          </cell>
          <cell r="G242">
            <v>22867</v>
          </cell>
          <cell r="H242">
            <v>22867</v>
          </cell>
          <cell r="I242">
            <v>22867</v>
          </cell>
          <cell r="J242">
            <v>23267</v>
          </cell>
          <cell r="K242">
            <v>23267</v>
          </cell>
          <cell r="L242">
            <v>23267</v>
          </cell>
          <cell r="M242">
            <v>23267</v>
          </cell>
          <cell r="N242">
            <v>23267</v>
          </cell>
          <cell r="O242">
            <v>23267</v>
          </cell>
          <cell r="P242">
            <v>23267</v>
          </cell>
          <cell r="Q242">
            <v>23267</v>
          </cell>
          <cell r="R242">
            <v>18117</v>
          </cell>
          <cell r="S242">
            <v>18117</v>
          </cell>
          <cell r="T242">
            <v>22667</v>
          </cell>
          <cell r="U242">
            <v>0</v>
          </cell>
          <cell r="V242">
            <v>19071</v>
          </cell>
          <cell r="W242">
            <v>15402</v>
          </cell>
          <cell r="X242">
            <v>14693</v>
          </cell>
          <cell r="Y242">
            <v>15867</v>
          </cell>
          <cell r="Z242">
            <v>18671</v>
          </cell>
          <cell r="AA242">
            <v>18671</v>
          </cell>
          <cell r="AB242">
            <v>18117</v>
          </cell>
        </row>
        <row r="243">
          <cell r="B243" t="str">
            <v>ISAGEN_CUSIANALTOII_GNVSEC</v>
          </cell>
          <cell r="C243" t="str">
            <v>OK</v>
          </cell>
          <cell r="D243" t="str">
            <v>GAS-006-2010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B244" t="str">
            <v>ISAGEN_CUSIANALTOII_MNRSEC</v>
          </cell>
          <cell r="C244" t="str">
            <v>OK</v>
          </cell>
          <cell r="D244" t="str">
            <v>GAS-006-2010</v>
          </cell>
          <cell r="E244">
            <v>400</v>
          </cell>
          <cell r="F244">
            <v>400</v>
          </cell>
          <cell r="G244">
            <v>400</v>
          </cell>
          <cell r="H244">
            <v>400</v>
          </cell>
          <cell r="I244">
            <v>400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600</v>
          </cell>
          <cell r="U244">
            <v>600</v>
          </cell>
          <cell r="V244">
            <v>0</v>
          </cell>
          <cell r="W244">
            <v>0</v>
          </cell>
          <cell r="X244">
            <v>3000</v>
          </cell>
          <cell r="Y244">
            <v>2500</v>
          </cell>
          <cell r="Z244">
            <v>400</v>
          </cell>
          <cell r="AA244">
            <v>400</v>
          </cell>
          <cell r="AB244">
            <v>0</v>
          </cell>
        </row>
        <row r="245">
          <cell r="B245" t="str">
            <v>ISAGEN_CUSIANALTOII_TERMSEC</v>
          </cell>
          <cell r="C245" t="str">
            <v>OK</v>
          </cell>
          <cell r="D245" t="str">
            <v>GAS-006-2010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6500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B246" t="str">
            <v>MADIGAS_CUSIANA_REG2</v>
          </cell>
          <cell r="C246" t="str">
            <v>A</v>
          </cell>
          <cell r="D246" t="str">
            <v>GAS-060-2013-1</v>
          </cell>
          <cell r="E246">
            <v>121</v>
          </cell>
          <cell r="F246">
            <v>121</v>
          </cell>
          <cell r="G246">
            <v>121</v>
          </cell>
          <cell r="H246">
            <v>121</v>
          </cell>
          <cell r="I246">
            <v>127</v>
          </cell>
          <cell r="J246">
            <v>127</v>
          </cell>
          <cell r="K246">
            <v>127</v>
          </cell>
          <cell r="L246">
            <v>129</v>
          </cell>
          <cell r="M246">
            <v>129</v>
          </cell>
          <cell r="N246">
            <v>129</v>
          </cell>
          <cell r="O246">
            <v>129</v>
          </cell>
          <cell r="P246">
            <v>123</v>
          </cell>
          <cell r="Q246">
            <v>123</v>
          </cell>
          <cell r="R246">
            <v>123</v>
          </cell>
          <cell r="S246">
            <v>121</v>
          </cell>
          <cell r="T246">
            <v>121</v>
          </cell>
          <cell r="U246">
            <v>121</v>
          </cell>
          <cell r="V246">
            <v>121</v>
          </cell>
          <cell r="W246">
            <v>121</v>
          </cell>
          <cell r="X246">
            <v>121</v>
          </cell>
          <cell r="Y246">
            <v>129</v>
          </cell>
          <cell r="Z246">
            <v>129</v>
          </cell>
          <cell r="AA246">
            <v>129</v>
          </cell>
          <cell r="AB246">
            <v>129</v>
          </cell>
        </row>
        <row r="247">
          <cell r="B247" t="str">
            <v>MADIGAS_CUPIAGUA_REG</v>
          </cell>
          <cell r="C247" t="str">
            <v>A</v>
          </cell>
          <cell r="D247" t="str">
            <v>GAS-060-2013-1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B248" t="str">
            <v>MADIGAS_CUSIANA_REG</v>
          </cell>
          <cell r="C248" t="str">
            <v>OK</v>
          </cell>
          <cell r="D248" t="str">
            <v>GAS-060-2013-1</v>
          </cell>
          <cell r="E248">
            <v>502</v>
          </cell>
          <cell r="F248">
            <v>502</v>
          </cell>
          <cell r="G248">
            <v>502</v>
          </cell>
          <cell r="H248">
            <v>502</v>
          </cell>
          <cell r="I248">
            <v>496</v>
          </cell>
          <cell r="J248">
            <v>496</v>
          </cell>
          <cell r="K248">
            <v>496</v>
          </cell>
          <cell r="L248">
            <v>494</v>
          </cell>
          <cell r="M248">
            <v>494</v>
          </cell>
          <cell r="N248">
            <v>494</v>
          </cell>
          <cell r="O248">
            <v>494</v>
          </cell>
          <cell r="P248">
            <v>500</v>
          </cell>
          <cell r="Q248">
            <v>500</v>
          </cell>
          <cell r="R248">
            <v>500</v>
          </cell>
          <cell r="S248">
            <v>502</v>
          </cell>
          <cell r="T248">
            <v>502</v>
          </cell>
          <cell r="U248">
            <v>502</v>
          </cell>
          <cell r="V248">
            <v>502</v>
          </cell>
          <cell r="W248">
            <v>502</v>
          </cell>
          <cell r="X248">
            <v>502</v>
          </cell>
          <cell r="Y248">
            <v>494</v>
          </cell>
          <cell r="Z248">
            <v>494</v>
          </cell>
          <cell r="AA248">
            <v>494</v>
          </cell>
          <cell r="AB248">
            <v>494</v>
          </cell>
        </row>
        <row r="249">
          <cell r="B249" t="str">
            <v>MADIGAS_CUSIANA_GNV2</v>
          </cell>
          <cell r="C249" t="str">
            <v>B</v>
          </cell>
          <cell r="D249" t="str">
            <v>GAS-060-2013-2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B250" t="str">
            <v>MADIGAS_CUPIAGUA_GNV</v>
          </cell>
          <cell r="C250" t="str">
            <v>B</v>
          </cell>
          <cell r="D250" t="str">
            <v>GAS-060-2013-2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</row>
        <row r="251">
          <cell r="B251" t="str">
            <v>MADIGAS_CUSIANA_GNV1</v>
          </cell>
          <cell r="C251" t="str">
            <v>OK</v>
          </cell>
          <cell r="D251" t="str">
            <v>GAS-060-2013-2</v>
          </cell>
          <cell r="E251">
            <v>408</v>
          </cell>
          <cell r="F251">
            <v>408</v>
          </cell>
          <cell r="G251">
            <v>406</v>
          </cell>
          <cell r="H251">
            <v>411</v>
          </cell>
          <cell r="I251">
            <v>412</v>
          </cell>
          <cell r="J251">
            <v>412</v>
          </cell>
          <cell r="K251">
            <v>389</v>
          </cell>
          <cell r="L251">
            <v>394</v>
          </cell>
          <cell r="M251">
            <v>394</v>
          </cell>
          <cell r="N251">
            <v>394</v>
          </cell>
          <cell r="O251">
            <v>394</v>
          </cell>
          <cell r="P251">
            <v>393</v>
          </cell>
          <cell r="Q251">
            <v>393</v>
          </cell>
          <cell r="R251">
            <v>393</v>
          </cell>
          <cell r="S251">
            <v>283</v>
          </cell>
          <cell r="T251">
            <v>273</v>
          </cell>
          <cell r="U251">
            <v>279</v>
          </cell>
          <cell r="V251">
            <v>359</v>
          </cell>
          <cell r="W251">
            <v>366</v>
          </cell>
          <cell r="X251">
            <v>381</v>
          </cell>
          <cell r="Y251">
            <v>344</v>
          </cell>
          <cell r="Z251">
            <v>344</v>
          </cell>
          <cell r="AA251">
            <v>338</v>
          </cell>
          <cell r="AB251">
            <v>389</v>
          </cell>
        </row>
        <row r="252">
          <cell r="B252" t="str">
            <v>OCENSA_CUSIANA_MNR</v>
          </cell>
          <cell r="C252" t="str">
            <v>OK</v>
          </cell>
          <cell r="D252" t="str">
            <v>GAS-034-2013</v>
          </cell>
          <cell r="E252">
            <v>1241</v>
          </cell>
          <cell r="F252">
            <v>1241</v>
          </cell>
          <cell r="G252">
            <v>1241</v>
          </cell>
          <cell r="H252">
            <v>1241</v>
          </cell>
          <cell r="I252">
            <v>1241</v>
          </cell>
          <cell r="J252">
            <v>1241</v>
          </cell>
          <cell r="K252">
            <v>1241</v>
          </cell>
          <cell r="L252">
            <v>1241</v>
          </cell>
          <cell r="M252">
            <v>1241</v>
          </cell>
          <cell r="N252">
            <v>1241</v>
          </cell>
          <cell r="O252">
            <v>1241</v>
          </cell>
          <cell r="P252">
            <v>1241</v>
          </cell>
          <cell r="Q252">
            <v>1241</v>
          </cell>
          <cell r="R252">
            <v>1241</v>
          </cell>
          <cell r="S252">
            <v>1241</v>
          </cell>
          <cell r="T252">
            <v>1241</v>
          </cell>
          <cell r="U252">
            <v>1241</v>
          </cell>
          <cell r="V252">
            <v>1241</v>
          </cell>
          <cell r="W252">
            <v>1241</v>
          </cell>
          <cell r="X252">
            <v>1241</v>
          </cell>
          <cell r="Y252">
            <v>1241</v>
          </cell>
          <cell r="Z252">
            <v>1241</v>
          </cell>
          <cell r="AA252">
            <v>1241</v>
          </cell>
          <cell r="AB252">
            <v>1241</v>
          </cell>
        </row>
        <row r="253">
          <cell r="B253" t="str">
            <v>OCENSA_CUSIANA_MNR2</v>
          </cell>
          <cell r="C253" t="str">
            <v>OK</v>
          </cell>
          <cell r="D253" t="str">
            <v>GAS-083-2013</v>
          </cell>
          <cell r="E253">
            <v>1000</v>
          </cell>
          <cell r="F253">
            <v>1000</v>
          </cell>
          <cell r="G253">
            <v>1000</v>
          </cell>
          <cell r="H253">
            <v>1000</v>
          </cell>
          <cell r="I253">
            <v>1000</v>
          </cell>
          <cell r="J253">
            <v>1000</v>
          </cell>
          <cell r="K253">
            <v>1000</v>
          </cell>
          <cell r="L253">
            <v>1000</v>
          </cell>
          <cell r="M253">
            <v>1000</v>
          </cell>
          <cell r="N253">
            <v>1000</v>
          </cell>
          <cell r="O253">
            <v>1000</v>
          </cell>
          <cell r="P253">
            <v>1000</v>
          </cell>
          <cell r="Q253">
            <v>1000</v>
          </cell>
          <cell r="R253">
            <v>1000</v>
          </cell>
          <cell r="S253">
            <v>1000</v>
          </cell>
          <cell r="T253">
            <v>1000</v>
          </cell>
          <cell r="U253">
            <v>1000</v>
          </cell>
          <cell r="V253">
            <v>1000</v>
          </cell>
          <cell r="W253">
            <v>1000</v>
          </cell>
          <cell r="X253">
            <v>1000</v>
          </cell>
          <cell r="Y253">
            <v>1000</v>
          </cell>
          <cell r="Z253">
            <v>1000</v>
          </cell>
          <cell r="AA253">
            <v>1000</v>
          </cell>
          <cell r="AB253">
            <v>1000</v>
          </cell>
        </row>
        <row r="254">
          <cell r="B254" t="str">
            <v>PDVSA_GUAJIRA_EXP1</v>
          </cell>
          <cell r="C254" t="str">
            <v>OK</v>
          </cell>
          <cell r="D254" t="str">
            <v>ECP-CVX 001-07</v>
          </cell>
          <cell r="E254">
            <v>35800</v>
          </cell>
          <cell r="F254">
            <v>18500</v>
          </cell>
          <cell r="G254">
            <v>27100</v>
          </cell>
          <cell r="H254">
            <v>41000</v>
          </cell>
          <cell r="I254">
            <v>25200</v>
          </cell>
          <cell r="J254">
            <v>13542</v>
          </cell>
          <cell r="K254">
            <v>4632</v>
          </cell>
          <cell r="L254">
            <v>39992</v>
          </cell>
          <cell r="M254">
            <v>45600</v>
          </cell>
          <cell r="N254">
            <v>38343</v>
          </cell>
          <cell r="O254">
            <v>35796</v>
          </cell>
          <cell r="P254">
            <v>45600</v>
          </cell>
          <cell r="Q254">
            <v>45600</v>
          </cell>
          <cell r="R254">
            <v>45600</v>
          </cell>
          <cell r="S254">
            <v>39992</v>
          </cell>
          <cell r="T254">
            <v>40025</v>
          </cell>
          <cell r="U254">
            <v>45600</v>
          </cell>
          <cell r="V254">
            <v>45600</v>
          </cell>
          <cell r="W254">
            <v>45600</v>
          </cell>
          <cell r="X254">
            <v>45232</v>
          </cell>
          <cell r="Y254">
            <v>45600</v>
          </cell>
          <cell r="Z254">
            <v>45600</v>
          </cell>
          <cell r="AA254">
            <v>45600</v>
          </cell>
          <cell r="AB254">
            <v>45600</v>
          </cell>
        </row>
        <row r="255">
          <cell r="B255" t="str">
            <v>PDVSA_GUAJIRA_EXP2</v>
          </cell>
          <cell r="C255" t="str">
            <v>OK</v>
          </cell>
          <cell r="D255" t="str">
            <v>ECP-CVX 001-07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12851</v>
          </cell>
          <cell r="N255">
            <v>0</v>
          </cell>
          <cell r="O255">
            <v>0</v>
          </cell>
          <cell r="P255">
            <v>8176</v>
          </cell>
          <cell r="Q255">
            <v>8770</v>
          </cell>
          <cell r="R255">
            <v>1359</v>
          </cell>
          <cell r="S255">
            <v>0</v>
          </cell>
          <cell r="T255">
            <v>0</v>
          </cell>
          <cell r="U255">
            <v>9100</v>
          </cell>
          <cell r="V255">
            <v>14133</v>
          </cell>
          <cell r="W255">
            <v>20360</v>
          </cell>
          <cell r="X255">
            <v>0</v>
          </cell>
          <cell r="Y255">
            <v>0</v>
          </cell>
          <cell r="Z255">
            <v>12697</v>
          </cell>
          <cell r="AA255">
            <v>0</v>
          </cell>
          <cell r="AB255">
            <v>0</v>
          </cell>
        </row>
        <row r="256">
          <cell r="B256" t="str">
            <v>PERENCO_PAUTOSUR_MNR</v>
          </cell>
          <cell r="C256" t="str">
            <v>OK</v>
          </cell>
          <cell r="D256" t="str">
            <v>GAS-072-2013</v>
          </cell>
          <cell r="E256">
            <v>1000</v>
          </cell>
          <cell r="F256">
            <v>1000</v>
          </cell>
          <cell r="G256">
            <v>1000</v>
          </cell>
          <cell r="H256">
            <v>1000</v>
          </cell>
          <cell r="I256">
            <v>1000</v>
          </cell>
          <cell r="J256">
            <v>1000</v>
          </cell>
          <cell r="K256">
            <v>2222</v>
          </cell>
          <cell r="L256">
            <v>2828</v>
          </cell>
          <cell r="M256">
            <v>2828</v>
          </cell>
          <cell r="N256">
            <v>2828</v>
          </cell>
          <cell r="O256">
            <v>3030</v>
          </cell>
          <cell r="P256">
            <v>3030</v>
          </cell>
          <cell r="Q256">
            <v>3030</v>
          </cell>
          <cell r="R256">
            <v>3030</v>
          </cell>
          <cell r="S256">
            <v>3030</v>
          </cell>
          <cell r="T256">
            <v>3131</v>
          </cell>
          <cell r="U256">
            <v>3131</v>
          </cell>
          <cell r="V256">
            <v>3232</v>
          </cell>
          <cell r="W256">
            <v>3131</v>
          </cell>
          <cell r="X256">
            <v>3131</v>
          </cell>
          <cell r="Y256">
            <v>3131</v>
          </cell>
          <cell r="Z256">
            <v>3131</v>
          </cell>
          <cell r="AA256">
            <v>3131</v>
          </cell>
          <cell r="AB256">
            <v>3131</v>
          </cell>
        </row>
        <row r="257">
          <cell r="B257" t="str">
            <v>PERENCO_PAUTOSUR_MNR2</v>
          </cell>
          <cell r="C257" t="str">
            <v>OK</v>
          </cell>
          <cell r="D257" t="str">
            <v>GAS-072-2013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B258" t="str">
            <v>PETROBRAS_CUSIANA_MNR</v>
          </cell>
          <cell r="C258" t="str">
            <v>A</v>
          </cell>
          <cell r="D258" t="str">
            <v>GAS-044-2013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</row>
        <row r="259">
          <cell r="B259" t="str">
            <v>PETROBRAS_CUPIAGUA_MNR</v>
          </cell>
          <cell r="C259" t="str">
            <v>A</v>
          </cell>
          <cell r="D259" t="str">
            <v>GAS-044-2013</v>
          </cell>
          <cell r="E259">
            <v>600</v>
          </cell>
          <cell r="F259">
            <v>600</v>
          </cell>
          <cell r="G259">
            <v>600</v>
          </cell>
          <cell r="H259">
            <v>600</v>
          </cell>
          <cell r="I259">
            <v>600</v>
          </cell>
          <cell r="J259">
            <v>600</v>
          </cell>
          <cell r="K259">
            <v>600</v>
          </cell>
          <cell r="L259">
            <v>600</v>
          </cell>
          <cell r="M259">
            <v>600</v>
          </cell>
          <cell r="N259">
            <v>600</v>
          </cell>
          <cell r="O259">
            <v>600</v>
          </cell>
          <cell r="P259">
            <v>600</v>
          </cell>
          <cell r="Q259">
            <v>600</v>
          </cell>
          <cell r="R259">
            <v>600</v>
          </cell>
          <cell r="S259">
            <v>600</v>
          </cell>
          <cell r="T259">
            <v>600</v>
          </cell>
          <cell r="U259">
            <v>600</v>
          </cell>
          <cell r="V259">
            <v>600</v>
          </cell>
          <cell r="W259">
            <v>600</v>
          </cell>
          <cell r="X259">
            <v>600</v>
          </cell>
          <cell r="Y259">
            <v>600</v>
          </cell>
          <cell r="Z259">
            <v>1000</v>
          </cell>
          <cell r="AA259">
            <v>1000</v>
          </cell>
          <cell r="AB259">
            <v>1000</v>
          </cell>
        </row>
        <row r="260">
          <cell r="B260" t="str">
            <v>PETROBRAS_DINA_MNR2</v>
          </cell>
          <cell r="C260" t="str">
            <v>OK</v>
          </cell>
          <cell r="D260" t="str">
            <v>GAS-044-2013</v>
          </cell>
          <cell r="E260">
            <v>1300</v>
          </cell>
          <cell r="F260">
            <v>1300</v>
          </cell>
          <cell r="G260">
            <v>1300</v>
          </cell>
          <cell r="H260">
            <v>1300</v>
          </cell>
          <cell r="I260">
            <v>1300</v>
          </cell>
          <cell r="J260">
            <v>1300</v>
          </cell>
          <cell r="K260">
            <v>1300</v>
          </cell>
          <cell r="L260">
            <v>1300</v>
          </cell>
          <cell r="M260">
            <v>1300</v>
          </cell>
          <cell r="N260">
            <v>1000</v>
          </cell>
          <cell r="O260">
            <v>1000</v>
          </cell>
          <cell r="P260">
            <v>1000</v>
          </cell>
          <cell r="Q260">
            <v>1000</v>
          </cell>
          <cell r="R260">
            <v>1000</v>
          </cell>
          <cell r="S260">
            <v>1000</v>
          </cell>
          <cell r="T260">
            <v>1000</v>
          </cell>
          <cell r="U260">
            <v>1000</v>
          </cell>
          <cell r="V260">
            <v>1000</v>
          </cell>
          <cell r="W260">
            <v>1000</v>
          </cell>
          <cell r="X260">
            <v>1000</v>
          </cell>
          <cell r="Y260">
            <v>1000</v>
          </cell>
          <cell r="Z260">
            <v>1000</v>
          </cell>
          <cell r="AA260">
            <v>1000</v>
          </cell>
          <cell r="AB260">
            <v>1000</v>
          </cell>
        </row>
        <row r="261">
          <cell r="B261" t="str">
            <v>PETROBRAS_DINA_MNR</v>
          </cell>
          <cell r="C261" t="str">
            <v>OK</v>
          </cell>
          <cell r="D261" t="str">
            <v>GAS-068-2013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</row>
        <row r="262">
          <cell r="B262" t="str">
            <v>PROVISER_GUAJIRA_REG</v>
          </cell>
          <cell r="C262" t="str">
            <v>OK</v>
          </cell>
          <cell r="D262" t="str">
            <v>GAS-052-2013</v>
          </cell>
          <cell r="E262">
            <v>30</v>
          </cell>
          <cell r="F262">
            <v>30</v>
          </cell>
          <cell r="G262">
            <v>30</v>
          </cell>
          <cell r="H262">
            <v>30</v>
          </cell>
          <cell r="I262">
            <v>30</v>
          </cell>
          <cell r="J262">
            <v>30</v>
          </cell>
          <cell r="K262">
            <v>30</v>
          </cell>
          <cell r="L262">
            <v>30</v>
          </cell>
          <cell r="M262">
            <v>30</v>
          </cell>
          <cell r="N262">
            <v>30</v>
          </cell>
          <cell r="O262">
            <v>30</v>
          </cell>
          <cell r="P262">
            <v>30</v>
          </cell>
          <cell r="Q262">
            <v>30</v>
          </cell>
          <cell r="R262">
            <v>30</v>
          </cell>
          <cell r="S262">
            <v>30</v>
          </cell>
          <cell r="T262">
            <v>30</v>
          </cell>
          <cell r="U262">
            <v>30</v>
          </cell>
          <cell r="V262">
            <v>30</v>
          </cell>
          <cell r="W262">
            <v>30</v>
          </cell>
          <cell r="X262">
            <v>30</v>
          </cell>
          <cell r="Y262">
            <v>30</v>
          </cell>
          <cell r="Z262">
            <v>30</v>
          </cell>
          <cell r="AA262">
            <v>30</v>
          </cell>
          <cell r="AB262">
            <v>30</v>
          </cell>
        </row>
        <row r="263">
          <cell r="B263" t="str">
            <v>PROVISER_TPTE</v>
          </cell>
          <cell r="C263" t="str">
            <v>OK</v>
          </cell>
          <cell r="D263" t="str">
            <v>GAS-011-2012</v>
          </cell>
          <cell r="E263">
            <v>30</v>
          </cell>
          <cell r="F263">
            <v>30</v>
          </cell>
          <cell r="G263">
            <v>30</v>
          </cell>
          <cell r="H263">
            <v>30</v>
          </cell>
          <cell r="I263">
            <v>30</v>
          </cell>
          <cell r="J263">
            <v>30</v>
          </cell>
          <cell r="K263">
            <v>30</v>
          </cell>
          <cell r="L263">
            <v>30</v>
          </cell>
          <cell r="M263">
            <v>30</v>
          </cell>
          <cell r="N263">
            <v>30</v>
          </cell>
          <cell r="O263">
            <v>30</v>
          </cell>
          <cell r="P263">
            <v>30</v>
          </cell>
          <cell r="Q263">
            <v>30</v>
          </cell>
          <cell r="R263">
            <v>30</v>
          </cell>
          <cell r="S263">
            <v>30</v>
          </cell>
          <cell r="T263">
            <v>30</v>
          </cell>
          <cell r="U263">
            <v>30</v>
          </cell>
          <cell r="V263">
            <v>30</v>
          </cell>
          <cell r="W263">
            <v>30</v>
          </cell>
          <cell r="X263">
            <v>30</v>
          </cell>
          <cell r="Y263">
            <v>30</v>
          </cell>
          <cell r="Z263">
            <v>30</v>
          </cell>
          <cell r="AA263">
            <v>30</v>
          </cell>
          <cell r="AB263">
            <v>30</v>
          </cell>
        </row>
        <row r="264">
          <cell r="B264" t="str">
            <v>PROVISER_LISAMA_REG</v>
          </cell>
          <cell r="C264" t="str">
            <v>OK</v>
          </cell>
          <cell r="D264" t="str">
            <v>GAS-016-2009</v>
          </cell>
          <cell r="E264">
            <v>119</v>
          </cell>
          <cell r="F264">
            <v>119</v>
          </cell>
          <cell r="G264">
            <v>119</v>
          </cell>
          <cell r="H264">
            <v>119</v>
          </cell>
          <cell r="I264">
            <v>119</v>
          </cell>
          <cell r="J264">
            <v>119</v>
          </cell>
          <cell r="K264">
            <v>119</v>
          </cell>
          <cell r="L264">
            <v>119</v>
          </cell>
          <cell r="M264">
            <v>119</v>
          </cell>
          <cell r="N264">
            <v>119</v>
          </cell>
          <cell r="O264">
            <v>119</v>
          </cell>
          <cell r="P264">
            <v>119</v>
          </cell>
          <cell r="Q264">
            <v>119</v>
          </cell>
          <cell r="R264">
            <v>119</v>
          </cell>
          <cell r="S264">
            <v>116</v>
          </cell>
          <cell r="T264">
            <v>116</v>
          </cell>
          <cell r="U264">
            <v>116</v>
          </cell>
          <cell r="V264">
            <v>116</v>
          </cell>
          <cell r="W264">
            <v>116</v>
          </cell>
          <cell r="X264">
            <v>116</v>
          </cell>
          <cell r="Y264">
            <v>116</v>
          </cell>
          <cell r="Z264">
            <v>116</v>
          </cell>
          <cell r="AA264">
            <v>116</v>
          </cell>
          <cell r="AB264">
            <v>116</v>
          </cell>
        </row>
        <row r="265">
          <cell r="B265" t="str">
            <v>REFICAR_GUAJIRA_MNR</v>
          </cell>
          <cell r="C265" t="str">
            <v>OK</v>
          </cell>
          <cell r="D265" t="str">
            <v>GAS-023-2014</v>
          </cell>
          <cell r="E265">
            <v>1000</v>
          </cell>
          <cell r="F265">
            <v>100</v>
          </cell>
          <cell r="G265">
            <v>100</v>
          </cell>
          <cell r="H265">
            <v>100</v>
          </cell>
          <cell r="I265">
            <v>100</v>
          </cell>
          <cell r="J265">
            <v>1700</v>
          </cell>
          <cell r="K265">
            <v>1700</v>
          </cell>
          <cell r="L265">
            <v>1700</v>
          </cell>
          <cell r="M265">
            <v>1700</v>
          </cell>
          <cell r="N265">
            <v>1700</v>
          </cell>
          <cell r="O265">
            <v>1700</v>
          </cell>
          <cell r="P265">
            <v>1700</v>
          </cell>
          <cell r="Q265">
            <v>1700</v>
          </cell>
          <cell r="R265">
            <v>1700</v>
          </cell>
          <cell r="S265">
            <v>1000</v>
          </cell>
          <cell r="T265">
            <v>1000</v>
          </cell>
          <cell r="U265">
            <v>700</v>
          </cell>
          <cell r="V265">
            <v>700</v>
          </cell>
          <cell r="W265">
            <v>700</v>
          </cell>
          <cell r="X265">
            <v>700</v>
          </cell>
          <cell r="Y265">
            <v>700</v>
          </cell>
          <cell r="Z265">
            <v>700</v>
          </cell>
          <cell r="AA265">
            <v>700</v>
          </cell>
          <cell r="AB265">
            <v>700</v>
          </cell>
        </row>
        <row r="266">
          <cell r="B266" t="str">
            <v>SERVIGAS_GUAJIRA_REG2</v>
          </cell>
          <cell r="C266" t="str">
            <v>OK</v>
          </cell>
          <cell r="D266" t="str">
            <v>GAS-035-2013</v>
          </cell>
          <cell r="E266">
            <v>9</v>
          </cell>
          <cell r="F266">
            <v>9</v>
          </cell>
          <cell r="G266">
            <v>9</v>
          </cell>
          <cell r="H266">
            <v>9</v>
          </cell>
          <cell r="I266">
            <v>9</v>
          </cell>
          <cell r="J266">
            <v>9</v>
          </cell>
          <cell r="K266">
            <v>9</v>
          </cell>
          <cell r="L266">
            <v>9</v>
          </cell>
          <cell r="M266">
            <v>9</v>
          </cell>
          <cell r="N266">
            <v>9</v>
          </cell>
          <cell r="O266">
            <v>9</v>
          </cell>
          <cell r="P266">
            <v>9</v>
          </cell>
          <cell r="Q266">
            <v>9</v>
          </cell>
          <cell r="R266">
            <v>9</v>
          </cell>
          <cell r="S266">
            <v>9</v>
          </cell>
          <cell r="T266">
            <v>9</v>
          </cell>
          <cell r="U266">
            <v>9</v>
          </cell>
          <cell r="V266">
            <v>9</v>
          </cell>
          <cell r="W266">
            <v>9</v>
          </cell>
          <cell r="X266">
            <v>9</v>
          </cell>
          <cell r="Y266">
            <v>9</v>
          </cell>
          <cell r="Z266">
            <v>9</v>
          </cell>
          <cell r="AA266">
            <v>9</v>
          </cell>
          <cell r="AB266">
            <v>9</v>
          </cell>
        </row>
        <row r="267">
          <cell r="B267" t="str">
            <v>SERVIGAS_GUAJIRA_REG</v>
          </cell>
          <cell r="C267" t="str">
            <v>OK</v>
          </cell>
          <cell r="D267" t="str">
            <v>VSM-GAS-000966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</row>
        <row r="268">
          <cell r="B268" t="str">
            <v>SERVIGAS_SANTACL_MNR</v>
          </cell>
          <cell r="C268" t="str">
            <v>OK</v>
          </cell>
          <cell r="D268" t="str">
            <v>VCG-00141</v>
          </cell>
          <cell r="E268">
            <v>18</v>
          </cell>
          <cell r="F268">
            <v>18</v>
          </cell>
          <cell r="G268">
            <v>18</v>
          </cell>
          <cell r="H268">
            <v>18</v>
          </cell>
          <cell r="I268">
            <v>18</v>
          </cell>
          <cell r="J268">
            <v>18</v>
          </cell>
          <cell r="K268">
            <v>18</v>
          </cell>
          <cell r="L268">
            <v>18</v>
          </cell>
          <cell r="M268">
            <v>18</v>
          </cell>
          <cell r="N268">
            <v>18</v>
          </cell>
          <cell r="O268">
            <v>18</v>
          </cell>
          <cell r="P268">
            <v>18</v>
          </cell>
          <cell r="Q268">
            <v>18</v>
          </cell>
          <cell r="R268">
            <v>18</v>
          </cell>
          <cell r="S268">
            <v>18</v>
          </cell>
          <cell r="T268">
            <v>18</v>
          </cell>
          <cell r="U268">
            <v>18</v>
          </cell>
          <cell r="V268">
            <v>18</v>
          </cell>
          <cell r="W268">
            <v>18</v>
          </cell>
          <cell r="X268">
            <v>18</v>
          </cell>
          <cell r="Y268">
            <v>18</v>
          </cell>
          <cell r="Z268">
            <v>18</v>
          </cell>
          <cell r="AA268">
            <v>18</v>
          </cell>
          <cell r="AB268">
            <v>18</v>
          </cell>
        </row>
        <row r="269">
          <cell r="B269" t="str">
            <v>SURTIGAS_GUAJIRA_REG</v>
          </cell>
          <cell r="C269" t="str">
            <v>OK</v>
          </cell>
          <cell r="D269" t="str">
            <v>GAS-048-2013</v>
          </cell>
          <cell r="E269">
            <v>3000</v>
          </cell>
          <cell r="F269">
            <v>3000</v>
          </cell>
          <cell r="G269">
            <v>3000</v>
          </cell>
          <cell r="H269">
            <v>3000</v>
          </cell>
          <cell r="I269">
            <v>3000</v>
          </cell>
          <cell r="J269">
            <v>3000</v>
          </cell>
          <cell r="K269">
            <v>3000</v>
          </cell>
          <cell r="L269">
            <v>3000</v>
          </cell>
          <cell r="M269">
            <v>3000</v>
          </cell>
          <cell r="N269">
            <v>3000</v>
          </cell>
          <cell r="O269">
            <v>3000</v>
          </cell>
          <cell r="P269">
            <v>3000</v>
          </cell>
          <cell r="Q269">
            <v>3000</v>
          </cell>
          <cell r="R269">
            <v>3000</v>
          </cell>
          <cell r="S269">
            <v>3000</v>
          </cell>
          <cell r="T269">
            <v>3000</v>
          </cell>
          <cell r="U269">
            <v>3000</v>
          </cell>
          <cell r="V269">
            <v>3000</v>
          </cell>
          <cell r="W269">
            <v>3000</v>
          </cell>
          <cell r="X269">
            <v>3000</v>
          </cell>
          <cell r="Y269">
            <v>3000</v>
          </cell>
          <cell r="Z269">
            <v>3000</v>
          </cell>
          <cell r="AA269">
            <v>3000</v>
          </cell>
          <cell r="AB269">
            <v>3000</v>
          </cell>
        </row>
        <row r="270">
          <cell r="B270" t="str">
            <v>SURTIGAS_GUAJIRA_MNR4</v>
          </cell>
          <cell r="C270" t="str">
            <v>OK</v>
          </cell>
          <cell r="D270" t="str">
            <v>GAS-049-2013</v>
          </cell>
          <cell r="E270">
            <v>13901</v>
          </cell>
          <cell r="F270">
            <v>13901</v>
          </cell>
          <cell r="G270">
            <v>13901</v>
          </cell>
          <cell r="H270">
            <v>13901</v>
          </cell>
          <cell r="I270">
            <v>13901</v>
          </cell>
          <cell r="J270">
            <v>12719</v>
          </cell>
          <cell r="K270">
            <v>13901</v>
          </cell>
          <cell r="L270">
            <v>13901</v>
          </cell>
          <cell r="M270">
            <v>13901</v>
          </cell>
          <cell r="N270">
            <v>13901</v>
          </cell>
          <cell r="O270">
            <v>13901</v>
          </cell>
          <cell r="P270">
            <v>13901</v>
          </cell>
          <cell r="Q270">
            <v>13901</v>
          </cell>
          <cell r="R270">
            <v>13901</v>
          </cell>
          <cell r="S270">
            <v>13901</v>
          </cell>
          <cell r="T270">
            <v>13901</v>
          </cell>
          <cell r="U270">
            <v>13901</v>
          </cell>
          <cell r="V270">
            <v>13901</v>
          </cell>
          <cell r="W270">
            <v>13901</v>
          </cell>
          <cell r="X270">
            <v>13901</v>
          </cell>
          <cell r="Y270">
            <v>13901</v>
          </cell>
          <cell r="Z270">
            <v>13901</v>
          </cell>
          <cell r="AA270">
            <v>13901</v>
          </cell>
          <cell r="AB270">
            <v>13901</v>
          </cell>
        </row>
        <row r="271">
          <cell r="B271" t="str">
            <v>SURTIGAS_GUAJIRA_GNV1</v>
          </cell>
          <cell r="C271" t="str">
            <v>OK</v>
          </cell>
          <cell r="D271" t="str">
            <v>GAS-049-2013</v>
          </cell>
          <cell r="E271">
            <v>6100</v>
          </cell>
          <cell r="F271">
            <v>6100</v>
          </cell>
          <cell r="G271">
            <v>6100</v>
          </cell>
          <cell r="H271">
            <v>6100</v>
          </cell>
          <cell r="I271">
            <v>6100</v>
          </cell>
          <cell r="J271">
            <v>6100</v>
          </cell>
          <cell r="K271">
            <v>6100</v>
          </cell>
          <cell r="L271">
            <v>6100</v>
          </cell>
          <cell r="M271">
            <v>6100</v>
          </cell>
          <cell r="N271">
            <v>6100</v>
          </cell>
          <cell r="O271">
            <v>6100</v>
          </cell>
          <cell r="P271">
            <v>6100</v>
          </cell>
          <cell r="Q271">
            <v>6100</v>
          </cell>
          <cell r="R271">
            <v>6100</v>
          </cell>
          <cell r="S271">
            <v>6100</v>
          </cell>
          <cell r="T271">
            <v>6100</v>
          </cell>
          <cell r="U271">
            <v>6100</v>
          </cell>
          <cell r="V271">
            <v>6100</v>
          </cell>
          <cell r="W271">
            <v>6100</v>
          </cell>
          <cell r="X271">
            <v>6100</v>
          </cell>
          <cell r="Y271">
            <v>6100</v>
          </cell>
          <cell r="Z271">
            <v>6100</v>
          </cell>
          <cell r="AA271">
            <v>6100</v>
          </cell>
          <cell r="AB271">
            <v>6100</v>
          </cell>
        </row>
        <row r="272">
          <cell r="B272" t="str">
            <v>SURTIGAS_GUAJIRA_MNR</v>
          </cell>
          <cell r="C272" t="str">
            <v>OK-Firme cond</v>
          </cell>
          <cell r="D272" t="str">
            <v>GAS-050-2013</v>
          </cell>
          <cell r="E272">
            <v>1500</v>
          </cell>
          <cell r="F272">
            <v>1500</v>
          </cell>
          <cell r="G272">
            <v>1500</v>
          </cell>
          <cell r="H272">
            <v>1500</v>
          </cell>
          <cell r="I272">
            <v>1500</v>
          </cell>
          <cell r="J272">
            <v>1373</v>
          </cell>
          <cell r="K272">
            <v>1500</v>
          </cell>
          <cell r="L272">
            <v>1500</v>
          </cell>
          <cell r="M272">
            <v>1500</v>
          </cell>
          <cell r="N272">
            <v>1500</v>
          </cell>
          <cell r="O272">
            <v>1500</v>
          </cell>
          <cell r="P272">
            <v>1500</v>
          </cell>
          <cell r="Q272">
            <v>1500</v>
          </cell>
          <cell r="R272">
            <v>1500</v>
          </cell>
          <cell r="S272">
            <v>1500</v>
          </cell>
          <cell r="T272">
            <v>1500</v>
          </cell>
          <cell r="U272">
            <v>1500</v>
          </cell>
          <cell r="V272">
            <v>1500</v>
          </cell>
          <cell r="W272">
            <v>1500</v>
          </cell>
          <cell r="X272">
            <v>1500</v>
          </cell>
          <cell r="Y272">
            <v>1500</v>
          </cell>
          <cell r="Z272">
            <v>1500</v>
          </cell>
          <cell r="AA272">
            <v>1500</v>
          </cell>
          <cell r="AB272">
            <v>1500</v>
          </cell>
        </row>
        <row r="273">
          <cell r="B273" t="str">
            <v>SURTIGAS_GUAJIRA_MNR2</v>
          </cell>
          <cell r="C273" t="str">
            <v>OK-Firme cond</v>
          </cell>
          <cell r="D273" t="str">
            <v>GAS-051-2013</v>
          </cell>
          <cell r="E273">
            <v>20001</v>
          </cell>
          <cell r="F273">
            <v>20001</v>
          </cell>
          <cell r="G273">
            <v>20001</v>
          </cell>
          <cell r="H273">
            <v>20001</v>
          </cell>
          <cell r="I273">
            <v>20001</v>
          </cell>
          <cell r="J273">
            <v>18299</v>
          </cell>
          <cell r="K273">
            <v>16079</v>
          </cell>
          <cell r="L273">
            <v>20001</v>
          </cell>
          <cell r="M273">
            <v>20001</v>
          </cell>
          <cell r="N273">
            <v>20001</v>
          </cell>
          <cell r="O273">
            <v>20001</v>
          </cell>
          <cell r="P273">
            <v>20001</v>
          </cell>
          <cell r="Q273">
            <v>20001</v>
          </cell>
          <cell r="R273">
            <v>20001</v>
          </cell>
          <cell r="S273">
            <v>20001</v>
          </cell>
          <cell r="T273">
            <v>20001</v>
          </cell>
          <cell r="U273">
            <v>20001</v>
          </cell>
          <cell r="V273">
            <v>20001</v>
          </cell>
          <cell r="W273">
            <v>20001</v>
          </cell>
          <cell r="X273">
            <v>20001</v>
          </cell>
          <cell r="Y273">
            <v>20001</v>
          </cell>
          <cell r="Z273">
            <v>20001</v>
          </cell>
          <cell r="AA273">
            <v>20001</v>
          </cell>
          <cell r="AB273">
            <v>20001</v>
          </cell>
        </row>
        <row r="274">
          <cell r="B274" t="str">
            <v>SURTIGAS_GUAJIRA_REG2</v>
          </cell>
          <cell r="C274" t="str">
            <v>interrumpible subasta</v>
          </cell>
          <cell r="D274" t="str">
            <v>GAS-073-2013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</row>
        <row r="275">
          <cell r="B275" t="str">
            <v>SURTIGAS_GUAJIRA_GNV2</v>
          </cell>
          <cell r="C275" t="str">
            <v>interrumpible subasta</v>
          </cell>
          <cell r="D275" t="str">
            <v>GAS-073-2013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</row>
        <row r="276">
          <cell r="B276" t="str">
            <v>SURTIGAS_GUAJIRA_MNR3</v>
          </cell>
          <cell r="C276" t="str">
            <v>interrumpible subasta</v>
          </cell>
          <cell r="D276" t="str">
            <v>GAS-073-2013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</row>
        <row r="277">
          <cell r="B277" t="str">
            <v>SURTIGAS_GUAJIRA_TERM</v>
          </cell>
          <cell r="C277" t="str">
            <v>interrumpible subasta</v>
          </cell>
          <cell r="D277" t="str">
            <v>GAS-073-2013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3000</v>
          </cell>
          <cell r="N277">
            <v>0</v>
          </cell>
          <cell r="O277">
            <v>0</v>
          </cell>
          <cell r="P277">
            <v>1000</v>
          </cell>
          <cell r="Q277">
            <v>4000</v>
          </cell>
          <cell r="R277">
            <v>3000</v>
          </cell>
          <cell r="S277">
            <v>2000</v>
          </cell>
          <cell r="T277">
            <v>4000</v>
          </cell>
          <cell r="U277">
            <v>3500</v>
          </cell>
          <cell r="V277">
            <v>2000</v>
          </cell>
          <cell r="W277">
            <v>4000</v>
          </cell>
          <cell r="X277">
            <v>5000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</row>
        <row r="278">
          <cell r="B278" t="str">
            <v>SURTIGAS_GUAJIRA_MNR5</v>
          </cell>
          <cell r="C278" t="str">
            <v>OK - ARGOS</v>
          </cell>
          <cell r="D278" t="str">
            <v>GAS-082-2013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8000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8000</v>
          </cell>
          <cell r="S278">
            <v>4422</v>
          </cell>
          <cell r="T278">
            <v>8000</v>
          </cell>
          <cell r="U278">
            <v>8000</v>
          </cell>
          <cell r="V278">
            <v>8000</v>
          </cell>
          <cell r="W278">
            <v>8000</v>
          </cell>
          <cell r="X278">
            <v>8000</v>
          </cell>
          <cell r="Y278">
            <v>8000</v>
          </cell>
          <cell r="Z278">
            <v>8000</v>
          </cell>
          <cell r="AA278">
            <v>8000</v>
          </cell>
          <cell r="AB278">
            <v>8000</v>
          </cell>
        </row>
        <row r="279">
          <cell r="B279" t="str">
            <v>TEMCALI_CUSIANA_TERM</v>
          </cell>
          <cell r="C279" t="str">
            <v>A</v>
          </cell>
          <cell r="D279" t="str">
            <v>DIJ-987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B280" t="str">
            <v>TEMCALI_CUSIANA_REGSEC</v>
          </cell>
          <cell r="C280" t="str">
            <v>B</v>
          </cell>
          <cell r="D280" t="str">
            <v>DIJ-987</v>
          </cell>
          <cell r="E280">
            <v>0</v>
          </cell>
          <cell r="F280">
            <v>2574</v>
          </cell>
          <cell r="G280">
            <v>4774</v>
          </cell>
          <cell r="H280">
            <v>5543</v>
          </cell>
          <cell r="I280">
            <v>5543</v>
          </cell>
          <cell r="J280">
            <v>5543</v>
          </cell>
          <cell r="K280">
            <v>5543</v>
          </cell>
          <cell r="L280">
            <v>0</v>
          </cell>
          <cell r="M280">
            <v>5543</v>
          </cell>
          <cell r="N280">
            <v>2543</v>
          </cell>
          <cell r="O280">
            <v>2543</v>
          </cell>
          <cell r="P280">
            <v>2543</v>
          </cell>
          <cell r="Q280">
            <v>2543</v>
          </cell>
          <cell r="R280">
            <v>2543</v>
          </cell>
          <cell r="S280">
            <v>2543</v>
          </cell>
          <cell r="T280">
            <v>2543</v>
          </cell>
          <cell r="U280">
            <v>2543</v>
          </cell>
          <cell r="V280">
            <v>2543</v>
          </cell>
          <cell r="W280">
            <v>2543</v>
          </cell>
          <cell r="X280">
            <v>2543</v>
          </cell>
          <cell r="Y280">
            <v>2543</v>
          </cell>
          <cell r="Z280">
            <v>2543</v>
          </cell>
          <cell r="AA280">
            <v>2543</v>
          </cell>
          <cell r="AB280">
            <v>2543</v>
          </cell>
        </row>
        <row r="281">
          <cell r="B281" t="str">
            <v>TEMCALI_CUSIANA_GNVSEC</v>
          </cell>
          <cell r="C281" t="str">
            <v>C</v>
          </cell>
          <cell r="D281" t="str">
            <v>DIJ-987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B282" t="str">
            <v>TEMCALI_CUSIANA_MNRSEC</v>
          </cell>
          <cell r="C282" t="str">
            <v>D</v>
          </cell>
          <cell r="D282" t="str">
            <v>DIJ-987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B283" t="str">
            <v>TEMCALI_CUPIAGUA_TERM</v>
          </cell>
          <cell r="C283" t="str">
            <v>A</v>
          </cell>
          <cell r="D283" t="str">
            <v>DIJ-987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16000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 t="str">
            <v>TEMCALI_CUPIAGUA_REGSEC</v>
          </cell>
          <cell r="C284" t="str">
            <v>B</v>
          </cell>
          <cell r="D284" t="str">
            <v>DIJ-987</v>
          </cell>
          <cell r="E284">
            <v>8000</v>
          </cell>
          <cell r="F284">
            <v>5426</v>
          </cell>
          <cell r="G284">
            <v>3226</v>
          </cell>
          <cell r="H284">
            <v>2457</v>
          </cell>
          <cell r="I284">
            <v>2457</v>
          </cell>
          <cell r="J284">
            <v>2457</v>
          </cell>
          <cell r="K284">
            <v>2457</v>
          </cell>
          <cell r="L284">
            <v>0</v>
          </cell>
          <cell r="M284">
            <v>2457</v>
          </cell>
          <cell r="N284">
            <v>5457</v>
          </cell>
          <cell r="O284">
            <v>5457</v>
          </cell>
          <cell r="P284">
            <v>5457</v>
          </cell>
          <cell r="Q284">
            <v>5457</v>
          </cell>
          <cell r="R284">
            <v>5457</v>
          </cell>
          <cell r="S284">
            <v>5457</v>
          </cell>
          <cell r="T284">
            <v>5457</v>
          </cell>
          <cell r="U284">
            <v>5457</v>
          </cell>
          <cell r="V284">
            <v>5457</v>
          </cell>
          <cell r="W284">
            <v>5457</v>
          </cell>
          <cell r="X284">
            <v>5457</v>
          </cell>
          <cell r="Y284">
            <v>5457</v>
          </cell>
          <cell r="Z284">
            <v>5457</v>
          </cell>
          <cell r="AA284">
            <v>5457</v>
          </cell>
          <cell r="AB284">
            <v>5457</v>
          </cell>
        </row>
        <row r="285">
          <cell r="B285" t="str">
            <v>TEMCALI_CUPIAGUA_GNVSEC</v>
          </cell>
          <cell r="C285" t="str">
            <v>C</v>
          </cell>
          <cell r="D285" t="str">
            <v>DIJ-987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 t="str">
            <v>TEMCALI_CUPIAGUA_MNRSEC</v>
          </cell>
          <cell r="C286" t="str">
            <v>D</v>
          </cell>
          <cell r="D286" t="str">
            <v>DIJ-987</v>
          </cell>
          <cell r="E286">
            <v>8000</v>
          </cell>
          <cell r="F286">
            <v>8000</v>
          </cell>
          <cell r="G286">
            <v>8000</v>
          </cell>
          <cell r="H286">
            <v>8000</v>
          </cell>
          <cell r="I286">
            <v>8000</v>
          </cell>
          <cell r="J286">
            <v>8000</v>
          </cell>
          <cell r="K286">
            <v>8000</v>
          </cell>
          <cell r="L286">
            <v>0</v>
          </cell>
          <cell r="M286">
            <v>8000</v>
          </cell>
          <cell r="N286">
            <v>8000</v>
          </cell>
          <cell r="O286">
            <v>8000</v>
          </cell>
          <cell r="P286">
            <v>8000</v>
          </cell>
          <cell r="Q286">
            <v>8000</v>
          </cell>
          <cell r="R286">
            <v>8000</v>
          </cell>
          <cell r="S286">
            <v>8000</v>
          </cell>
          <cell r="T286">
            <v>8000</v>
          </cell>
          <cell r="U286">
            <v>8000</v>
          </cell>
          <cell r="V286">
            <v>8000</v>
          </cell>
          <cell r="W286">
            <v>8000</v>
          </cell>
          <cell r="X286">
            <v>8000</v>
          </cell>
          <cell r="Y286">
            <v>8000</v>
          </cell>
          <cell r="Z286">
            <v>8000</v>
          </cell>
          <cell r="AA286">
            <v>8000</v>
          </cell>
          <cell r="AB286">
            <v>8000</v>
          </cell>
        </row>
        <row r="287">
          <cell r="B287" t="str">
            <v>CELSIAZF_GUAJIRA_TERM1</v>
          </cell>
          <cell r="C287" t="str">
            <v>OK</v>
          </cell>
          <cell r="D287" t="str">
            <v>GAS-026-2013</v>
          </cell>
          <cell r="E287">
            <v>1748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3045</v>
          </cell>
          <cell r="L287">
            <v>0</v>
          </cell>
          <cell r="M287">
            <v>7696</v>
          </cell>
          <cell r="N287">
            <v>11550</v>
          </cell>
          <cell r="O287">
            <v>11550</v>
          </cell>
          <cell r="P287">
            <v>11550</v>
          </cell>
          <cell r="Q287">
            <v>11550</v>
          </cell>
          <cell r="R287">
            <v>11550</v>
          </cell>
          <cell r="S287">
            <v>11550</v>
          </cell>
          <cell r="T287">
            <v>11550</v>
          </cell>
          <cell r="U287">
            <v>11550</v>
          </cell>
          <cell r="V287">
            <v>8920</v>
          </cell>
          <cell r="W287">
            <v>11550</v>
          </cell>
          <cell r="X287">
            <v>11550</v>
          </cell>
          <cell r="Y287">
            <v>11550</v>
          </cell>
          <cell r="Z287">
            <v>11550</v>
          </cell>
          <cell r="AA287">
            <v>11550</v>
          </cell>
          <cell r="AB287">
            <v>11550</v>
          </cell>
        </row>
        <row r="288">
          <cell r="B288" t="str">
            <v>CELSIAZF_RIOHACHA_TERM1</v>
          </cell>
          <cell r="C288" t="str">
            <v>OK</v>
          </cell>
          <cell r="D288" t="str">
            <v>GAS-026-2013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B289" t="str">
            <v>CELSIAZF_GUAJIRA_TERM2</v>
          </cell>
          <cell r="C289" t="str">
            <v>OK</v>
          </cell>
          <cell r="D289" t="str">
            <v>GAS-026-2013</v>
          </cell>
          <cell r="E289">
            <v>10052</v>
          </cell>
          <cell r="F289">
            <v>11800</v>
          </cell>
          <cell r="G289">
            <v>11800</v>
          </cell>
          <cell r="H289">
            <v>11800</v>
          </cell>
          <cell r="I289">
            <v>11800</v>
          </cell>
          <cell r="J289">
            <v>11800</v>
          </cell>
          <cell r="K289">
            <v>7447</v>
          </cell>
          <cell r="L289">
            <v>11800</v>
          </cell>
          <cell r="M289">
            <v>4104</v>
          </cell>
          <cell r="N289">
            <v>250</v>
          </cell>
          <cell r="O289">
            <v>250</v>
          </cell>
          <cell r="P289">
            <v>250</v>
          </cell>
          <cell r="Q289">
            <v>250</v>
          </cell>
          <cell r="R289">
            <v>250</v>
          </cell>
          <cell r="S289">
            <v>250</v>
          </cell>
          <cell r="T289">
            <v>250</v>
          </cell>
          <cell r="U289">
            <v>250</v>
          </cell>
          <cell r="V289">
            <v>2880</v>
          </cell>
          <cell r="W289">
            <v>250</v>
          </cell>
          <cell r="X289">
            <v>250</v>
          </cell>
          <cell r="Y289">
            <v>250</v>
          </cell>
          <cell r="Z289">
            <v>250</v>
          </cell>
          <cell r="AA289">
            <v>250</v>
          </cell>
          <cell r="AB289">
            <v>250</v>
          </cell>
        </row>
        <row r="290">
          <cell r="B290" t="str">
            <v>CELCIAZF_GUAJIRA_TERM</v>
          </cell>
          <cell r="C290" t="str">
            <v>OK-OCG</v>
          </cell>
          <cell r="D290" t="str">
            <v>GAS-027-2012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B291" t="str">
            <v>CELCIAZF_GUAJIRA_TERM2</v>
          </cell>
          <cell r="C291" t="str">
            <v>OK-OCG</v>
          </cell>
          <cell r="D291" t="str">
            <v>GAS-027-2012</v>
          </cell>
          <cell r="E291">
            <v>22000</v>
          </cell>
          <cell r="F291">
            <v>22000</v>
          </cell>
          <cell r="G291">
            <v>22000</v>
          </cell>
          <cell r="H291">
            <v>22000</v>
          </cell>
          <cell r="I291">
            <v>22000</v>
          </cell>
          <cell r="J291">
            <v>15583</v>
          </cell>
          <cell r="K291">
            <v>5500</v>
          </cell>
          <cell r="L291">
            <v>22000</v>
          </cell>
          <cell r="M291">
            <v>22000</v>
          </cell>
          <cell r="N291">
            <v>22000</v>
          </cell>
          <cell r="O291">
            <v>22000</v>
          </cell>
          <cell r="P291">
            <v>8558</v>
          </cell>
          <cell r="Q291">
            <v>6558</v>
          </cell>
          <cell r="R291">
            <v>10000</v>
          </cell>
          <cell r="S291">
            <v>10000</v>
          </cell>
          <cell r="T291">
            <v>22000</v>
          </cell>
          <cell r="U291">
            <v>22000</v>
          </cell>
          <cell r="V291">
            <v>7630</v>
          </cell>
          <cell r="W291">
            <v>8759</v>
          </cell>
          <cell r="X291">
            <v>22000</v>
          </cell>
          <cell r="Y291">
            <v>15899</v>
          </cell>
          <cell r="Z291">
            <v>0</v>
          </cell>
          <cell r="AA291">
            <v>0</v>
          </cell>
          <cell r="AB291">
            <v>0</v>
          </cell>
        </row>
        <row r="292">
          <cell r="B292" t="str">
            <v>CELSIAZF_GUAJIRA_TERM3</v>
          </cell>
          <cell r="C292" t="str">
            <v>OK</v>
          </cell>
          <cell r="D292" t="str">
            <v>GAS-027-2013</v>
          </cell>
          <cell r="E292">
            <v>1130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1130</v>
          </cell>
          <cell r="N292">
            <v>1130</v>
          </cell>
          <cell r="O292">
            <v>1130</v>
          </cell>
          <cell r="P292">
            <v>1130</v>
          </cell>
          <cell r="Q292">
            <v>1130</v>
          </cell>
          <cell r="R292">
            <v>1130</v>
          </cell>
          <cell r="S292">
            <v>1130</v>
          </cell>
          <cell r="T292">
            <v>1130</v>
          </cell>
          <cell r="U292">
            <v>1130</v>
          </cell>
          <cell r="V292">
            <v>1130</v>
          </cell>
          <cell r="W292">
            <v>1130</v>
          </cell>
          <cell r="X292">
            <v>1130</v>
          </cell>
          <cell r="Y292">
            <v>1130</v>
          </cell>
          <cell r="Z292">
            <v>1130</v>
          </cell>
          <cell r="AA292">
            <v>1130</v>
          </cell>
          <cell r="AB292">
            <v>1130</v>
          </cell>
        </row>
        <row r="293">
          <cell r="B293" t="str">
            <v>CELSIAZF_GUAJIRA_TERM4</v>
          </cell>
          <cell r="C293" t="str">
            <v>OK</v>
          </cell>
          <cell r="D293" t="str">
            <v>GAS-027-2013</v>
          </cell>
          <cell r="E293">
            <v>0</v>
          </cell>
          <cell r="F293">
            <v>1130</v>
          </cell>
          <cell r="G293">
            <v>1130</v>
          </cell>
          <cell r="H293">
            <v>1130</v>
          </cell>
          <cell r="I293">
            <v>1130</v>
          </cell>
          <cell r="J293">
            <v>1130</v>
          </cell>
          <cell r="K293">
            <v>877</v>
          </cell>
          <cell r="L293">
            <v>1130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B294" t="str">
            <v>CELSIA_GUAJIRA_TERM5</v>
          </cell>
          <cell r="C294" t="str">
            <v>interrumpible subasta</v>
          </cell>
          <cell r="D294" t="str">
            <v>GAS-078-2013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B295" t="str">
            <v>CELSIA_GUAJIRA_REGSEC</v>
          </cell>
          <cell r="C295" t="str">
            <v>interrumpible subasta</v>
          </cell>
          <cell r="D295" t="str">
            <v>GAS-078-2013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B296" t="str">
            <v>CELSIA_GUAJIRA_GNVSEC</v>
          </cell>
          <cell r="C296" t="str">
            <v>interrumpible subasta</v>
          </cell>
          <cell r="D296" t="str">
            <v>GAS-078-2013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B297" t="str">
            <v>CELSIA_GUAJIRA_MNRSEC</v>
          </cell>
          <cell r="C297" t="str">
            <v>interrumpible subasta</v>
          </cell>
          <cell r="D297" t="str">
            <v>GAS-078-2013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B298" t="str">
            <v>CELSIA_GUAJIRA_TERMSEC</v>
          </cell>
          <cell r="C298" t="str">
            <v>interrumpible subasta</v>
          </cell>
          <cell r="D298" t="str">
            <v>GAS-078-2013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B299" t="str">
            <v>CELSIA_GUAJIRA_TERM6</v>
          </cell>
          <cell r="C299" t="str">
            <v>interrumpible subasta</v>
          </cell>
          <cell r="D299" t="str">
            <v>GAS-078-2013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B300" t="str">
            <v>CELSIA_GUAJIRA_REGSEC2</v>
          </cell>
          <cell r="C300" t="str">
            <v>interrumpible subasta</v>
          </cell>
          <cell r="D300" t="str">
            <v>GAS-078-2013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B301" t="str">
            <v>CELSIA_GUAJIRA_MNRSEC2</v>
          </cell>
          <cell r="C301" t="str">
            <v>interrumpible subasta</v>
          </cell>
          <cell r="D301" t="str">
            <v>GAS-078-2013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B302" t="str">
            <v>CELSIA_GUAJIRA_TERMSEC2</v>
          </cell>
          <cell r="C302" t="str">
            <v>interrumpible subasta</v>
          </cell>
          <cell r="D302" t="str">
            <v>GAS-078-2013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B303" t="str">
            <v>CELSIA_GUAJIRA_GNVSEC2</v>
          </cell>
          <cell r="C303" t="str">
            <v>interrumpible subasta</v>
          </cell>
          <cell r="D303" t="str">
            <v>GAS-078-2013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B304" t="str">
            <v>TPIEDRAS_TOQUI_TERM</v>
          </cell>
          <cell r="C304" t="str">
            <v>OK</v>
          </cell>
          <cell r="D304" t="str">
            <v>GAS-018-2013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B305" t="str">
            <v>TPIEDRAS_TOQUI_MNR</v>
          </cell>
          <cell r="C305" t="str">
            <v>OK</v>
          </cell>
          <cell r="D305" t="str">
            <v>GAS-018-2013</v>
          </cell>
          <cell r="E305">
            <v>1334</v>
          </cell>
          <cell r="F305">
            <v>1334</v>
          </cell>
          <cell r="G305">
            <v>1334</v>
          </cell>
          <cell r="H305">
            <v>1334</v>
          </cell>
          <cell r="I305">
            <v>1334</v>
          </cell>
          <cell r="J305">
            <v>1334</v>
          </cell>
          <cell r="K305">
            <v>1334</v>
          </cell>
          <cell r="L305">
            <v>1334</v>
          </cell>
          <cell r="M305">
            <v>1334</v>
          </cell>
          <cell r="N305">
            <v>1334</v>
          </cell>
          <cell r="O305">
            <v>1334</v>
          </cell>
          <cell r="P305">
            <v>1334</v>
          </cell>
          <cell r="Q305">
            <v>1334</v>
          </cell>
          <cell r="R305">
            <v>1334</v>
          </cell>
          <cell r="S305">
            <v>1334</v>
          </cell>
          <cell r="T305">
            <v>1334</v>
          </cell>
          <cell r="U305">
            <v>1334</v>
          </cell>
          <cell r="V305">
            <v>1334</v>
          </cell>
          <cell r="W305">
            <v>1334</v>
          </cell>
          <cell r="X305">
            <v>1334</v>
          </cell>
          <cell r="Y305">
            <v>1334</v>
          </cell>
          <cell r="Z305">
            <v>1334</v>
          </cell>
          <cell r="AA305">
            <v>1334</v>
          </cell>
          <cell r="AB305">
            <v>1334</v>
          </cell>
        </row>
        <row r="306">
          <cell r="B306" t="str">
            <v>TPIEDRAS_TOQUI_REGSEC</v>
          </cell>
          <cell r="C306" t="str">
            <v>OK</v>
          </cell>
          <cell r="D306" t="str">
            <v>GAS-018-2013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B307" t="str">
            <v>TPIEDRAS_TOQUI_GNVSEC</v>
          </cell>
          <cell r="C307" t="str">
            <v>OK</v>
          </cell>
          <cell r="D307" t="str">
            <v>GAS-018-2013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B308" t="str">
            <v>TPIEDRAS_TOQUI_MNRSEC</v>
          </cell>
          <cell r="C308" t="str">
            <v>OK</v>
          </cell>
          <cell r="D308" t="str">
            <v>GAS-018-2013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B309" t="str">
            <v>TVALLE_GUAJIRA_TERM2</v>
          </cell>
          <cell r="C309" t="str">
            <v>OK-OCG</v>
          </cell>
          <cell r="D309" t="str">
            <v>GAS-041-2013</v>
          </cell>
          <cell r="E309">
            <v>15700</v>
          </cell>
          <cell r="F309">
            <v>24500</v>
          </cell>
          <cell r="G309">
            <v>21550</v>
          </cell>
          <cell r="H309">
            <v>0</v>
          </cell>
          <cell r="I309">
            <v>25000</v>
          </cell>
          <cell r="J309">
            <v>26000</v>
          </cell>
          <cell r="K309">
            <v>6000</v>
          </cell>
          <cell r="L309">
            <v>17200</v>
          </cell>
          <cell r="M309">
            <v>0</v>
          </cell>
          <cell r="N309">
            <v>0</v>
          </cell>
          <cell r="O309">
            <v>9050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12200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B310" t="str">
            <v>TYOPAL_PAUTO_TERM1</v>
          </cell>
          <cell r="C310" t="str">
            <v>OK</v>
          </cell>
          <cell r="D310" t="str">
            <v>GAS-008-2003</v>
          </cell>
          <cell r="E310">
            <v>17398</v>
          </cell>
          <cell r="F310">
            <v>17398</v>
          </cell>
          <cell r="G310">
            <v>17398</v>
          </cell>
          <cell r="H310">
            <v>17398</v>
          </cell>
          <cell r="I310">
            <v>17398</v>
          </cell>
          <cell r="J310">
            <v>17398</v>
          </cell>
          <cell r="K310">
            <v>17398</v>
          </cell>
          <cell r="L310">
            <v>17398</v>
          </cell>
          <cell r="M310">
            <v>17398</v>
          </cell>
          <cell r="N310">
            <v>17398</v>
          </cell>
          <cell r="O310">
            <v>17398</v>
          </cell>
          <cell r="P310">
            <v>17398</v>
          </cell>
          <cell r="Q310">
            <v>17398</v>
          </cell>
          <cell r="R310">
            <v>17398</v>
          </cell>
          <cell r="S310">
            <v>17398</v>
          </cell>
          <cell r="T310">
            <v>20878</v>
          </cell>
          <cell r="U310">
            <v>20878</v>
          </cell>
          <cell r="V310">
            <v>20878</v>
          </cell>
          <cell r="W310">
            <v>20878</v>
          </cell>
          <cell r="X310">
            <v>20878</v>
          </cell>
          <cell r="Y310">
            <v>20878</v>
          </cell>
          <cell r="Z310">
            <v>20878</v>
          </cell>
          <cell r="AA310">
            <v>20878</v>
          </cell>
          <cell r="AB310">
            <v>20878</v>
          </cell>
        </row>
        <row r="311">
          <cell r="B311" t="str">
            <v>TYOPAL_PAUTO_TERM2</v>
          </cell>
          <cell r="C311" t="str">
            <v>OK</v>
          </cell>
          <cell r="D311" t="str">
            <v>GAS-008-2003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B312" t="str">
            <v>TGI_GUAJIRA_COMP</v>
          </cell>
          <cell r="C312" t="str">
            <v>OK</v>
          </cell>
          <cell r="D312" t="str">
            <v>GAS-059-2013</v>
          </cell>
          <cell r="E312">
            <v>1100</v>
          </cell>
          <cell r="F312">
            <v>1100</v>
          </cell>
          <cell r="G312">
            <v>1100</v>
          </cell>
          <cell r="H312">
            <v>1100</v>
          </cell>
          <cell r="I312">
            <v>1100</v>
          </cell>
          <cell r="J312">
            <v>1100</v>
          </cell>
          <cell r="K312">
            <v>1100</v>
          </cell>
          <cell r="L312">
            <v>1100</v>
          </cell>
          <cell r="M312">
            <v>1100</v>
          </cell>
          <cell r="N312">
            <v>1100</v>
          </cell>
          <cell r="O312">
            <v>1100</v>
          </cell>
          <cell r="P312">
            <v>1100</v>
          </cell>
          <cell r="Q312">
            <v>1100</v>
          </cell>
          <cell r="R312">
            <v>1100</v>
          </cell>
          <cell r="S312">
            <v>1100</v>
          </cell>
          <cell r="T312">
            <v>1100</v>
          </cell>
          <cell r="U312">
            <v>1100</v>
          </cell>
          <cell r="V312">
            <v>1100</v>
          </cell>
          <cell r="W312">
            <v>1100</v>
          </cell>
          <cell r="X312">
            <v>1100</v>
          </cell>
          <cell r="Y312">
            <v>1100</v>
          </cell>
          <cell r="Z312">
            <v>1100</v>
          </cell>
          <cell r="AA312">
            <v>1100</v>
          </cell>
          <cell r="AB312">
            <v>1100</v>
          </cell>
        </row>
        <row r="313">
          <cell r="B313" t="str">
            <v>TURGAS_MANA_MNR</v>
          </cell>
          <cell r="C313" t="str">
            <v>OK</v>
          </cell>
          <cell r="D313" t="str">
            <v>GAS-019-2013</v>
          </cell>
          <cell r="E313">
            <v>1760</v>
          </cell>
          <cell r="F313">
            <v>1760</v>
          </cell>
          <cell r="G313">
            <v>1760</v>
          </cell>
          <cell r="H313">
            <v>1760</v>
          </cell>
          <cell r="I313">
            <v>1760</v>
          </cell>
          <cell r="J313">
            <v>1760</v>
          </cell>
          <cell r="K313">
            <v>1760</v>
          </cell>
          <cell r="L313">
            <v>1760</v>
          </cell>
          <cell r="M313">
            <v>1760</v>
          </cell>
          <cell r="N313">
            <v>1760</v>
          </cell>
          <cell r="O313">
            <v>1760</v>
          </cell>
          <cell r="P313">
            <v>1760</v>
          </cell>
          <cell r="Q313">
            <v>1760</v>
          </cell>
          <cell r="R313">
            <v>1760</v>
          </cell>
          <cell r="S313">
            <v>1760</v>
          </cell>
          <cell r="T313">
            <v>1760</v>
          </cell>
          <cell r="U313">
            <v>1760</v>
          </cell>
          <cell r="V313">
            <v>1760</v>
          </cell>
          <cell r="W313">
            <v>1760</v>
          </cell>
          <cell r="X313">
            <v>1760</v>
          </cell>
          <cell r="Y313">
            <v>1760</v>
          </cell>
          <cell r="Z313">
            <v>1760</v>
          </cell>
          <cell r="AA313">
            <v>1760</v>
          </cell>
          <cell r="AB313">
            <v>1760</v>
          </cell>
        </row>
        <row r="314">
          <cell r="B314" t="str">
            <v>TURGAS_DINA_MNR</v>
          </cell>
          <cell r="C314" t="str">
            <v>OK</v>
          </cell>
          <cell r="D314" t="str">
            <v>GAS-019-2013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B315" t="str">
            <v>TURGAS_CUSIANA_MNR</v>
          </cell>
          <cell r="C315" t="str">
            <v>A</v>
          </cell>
          <cell r="D315" t="str">
            <v>GAS-019-2013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B316" t="str">
            <v>TURGAS_CUPIAGUA_MNR</v>
          </cell>
          <cell r="C316" t="str">
            <v>A</v>
          </cell>
          <cell r="D316" t="str">
            <v>GAS-019-2013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B317" t="str">
            <v>UNIFUND_CUSIANA_MNR1</v>
          </cell>
          <cell r="C317" t="str">
            <v>A</v>
          </cell>
          <cell r="D317" t="str">
            <v>GAS-030-2013</v>
          </cell>
          <cell r="E317">
            <v>24524</v>
          </cell>
          <cell r="F317">
            <v>24524</v>
          </cell>
          <cell r="G317">
            <v>24524</v>
          </cell>
          <cell r="H317">
            <v>24524</v>
          </cell>
          <cell r="I317">
            <v>24524</v>
          </cell>
          <cell r="J317">
            <v>24524</v>
          </cell>
          <cell r="K317">
            <v>24524</v>
          </cell>
          <cell r="L317">
            <v>24524</v>
          </cell>
          <cell r="M317">
            <v>24524</v>
          </cell>
          <cell r="N317">
            <v>24524</v>
          </cell>
          <cell r="O317">
            <v>24524</v>
          </cell>
          <cell r="P317">
            <v>24524</v>
          </cell>
          <cell r="Q317">
            <v>24524</v>
          </cell>
          <cell r="R317">
            <v>24524</v>
          </cell>
          <cell r="S317">
            <v>24524</v>
          </cell>
          <cell r="T317">
            <v>24524</v>
          </cell>
          <cell r="U317">
            <v>22974</v>
          </cell>
          <cell r="V317">
            <v>22974</v>
          </cell>
          <cell r="W317">
            <v>22974</v>
          </cell>
          <cell r="X317">
            <v>22974</v>
          </cell>
          <cell r="Y317">
            <v>22974</v>
          </cell>
          <cell r="Z317">
            <v>24524</v>
          </cell>
          <cell r="AA317">
            <v>24524</v>
          </cell>
          <cell r="AB317">
            <v>10154</v>
          </cell>
        </row>
        <row r="318">
          <cell r="B318" t="str">
            <v>UNIFUND_CUPIAGUA_MNR1</v>
          </cell>
          <cell r="C318" t="str">
            <v>A</v>
          </cell>
          <cell r="D318" t="str">
            <v>GAS-030-2013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14370</v>
          </cell>
        </row>
        <row r="319">
          <cell r="B319" t="str">
            <v>UNIFUND_CUSIANA_MNR2</v>
          </cell>
          <cell r="C319" t="str">
            <v>OK</v>
          </cell>
          <cell r="D319" t="str">
            <v>GAS-030-2013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B320" t="str">
            <v>UNIFUND_CUSIANA_GNV1</v>
          </cell>
          <cell r="C320" t="str">
            <v>A</v>
          </cell>
          <cell r="D320" t="str">
            <v>GAS-042-2013</v>
          </cell>
          <cell r="E320">
            <v>26</v>
          </cell>
          <cell r="F320">
            <v>26</v>
          </cell>
          <cell r="G320">
            <v>26</v>
          </cell>
          <cell r="H320">
            <v>62</v>
          </cell>
          <cell r="I320">
            <v>71</v>
          </cell>
          <cell r="J320">
            <v>61</v>
          </cell>
          <cell r="K320">
            <v>48</v>
          </cell>
          <cell r="L320">
            <v>48</v>
          </cell>
          <cell r="M320">
            <v>48</v>
          </cell>
          <cell r="N320">
            <v>50</v>
          </cell>
          <cell r="O320">
            <v>56</v>
          </cell>
          <cell r="P320">
            <v>54</v>
          </cell>
          <cell r="Q320">
            <v>54</v>
          </cell>
          <cell r="R320">
            <v>54</v>
          </cell>
          <cell r="S320">
            <v>56</v>
          </cell>
          <cell r="T320">
            <v>59</v>
          </cell>
          <cell r="U320">
            <v>58</v>
          </cell>
          <cell r="V320">
            <v>66</v>
          </cell>
          <cell r="W320">
            <v>81</v>
          </cell>
          <cell r="X320">
            <v>71</v>
          </cell>
          <cell r="Y320">
            <v>74</v>
          </cell>
          <cell r="Z320">
            <v>60</v>
          </cell>
          <cell r="AA320">
            <v>53</v>
          </cell>
          <cell r="AB320">
            <v>49</v>
          </cell>
        </row>
        <row r="321">
          <cell r="B321" t="str">
            <v>UNIFUND_CUPIAGUA_GNV1</v>
          </cell>
          <cell r="C321" t="str">
            <v>A</v>
          </cell>
          <cell r="D321" t="str">
            <v>GAS-042-2013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B322" t="str">
            <v>UNIFUND_CUSIANA_GNV2</v>
          </cell>
          <cell r="C322" t="str">
            <v>OK</v>
          </cell>
          <cell r="D322" t="str">
            <v>GAS-042-2013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B323" t="str">
            <v>UNIFUND_CUSIANA_GNV3</v>
          </cell>
          <cell r="C323" t="str">
            <v>B</v>
          </cell>
          <cell r="D323" t="str">
            <v>GAS-042-2013</v>
          </cell>
          <cell r="E323">
            <v>120</v>
          </cell>
          <cell r="F323">
            <v>120</v>
          </cell>
          <cell r="G323">
            <v>120</v>
          </cell>
          <cell r="H323">
            <v>84</v>
          </cell>
          <cell r="I323">
            <v>75</v>
          </cell>
          <cell r="J323">
            <v>85</v>
          </cell>
          <cell r="K323">
            <v>98</v>
          </cell>
          <cell r="L323">
            <v>98</v>
          </cell>
          <cell r="M323">
            <v>98</v>
          </cell>
          <cell r="N323">
            <v>96</v>
          </cell>
          <cell r="O323">
            <v>90</v>
          </cell>
          <cell r="P323">
            <v>92</v>
          </cell>
          <cell r="Q323">
            <v>92</v>
          </cell>
          <cell r="R323">
            <v>92</v>
          </cell>
          <cell r="S323">
            <v>90</v>
          </cell>
          <cell r="T323">
            <v>87</v>
          </cell>
          <cell r="U323">
            <v>88</v>
          </cell>
          <cell r="V323">
            <v>80</v>
          </cell>
          <cell r="W323">
            <v>65</v>
          </cell>
          <cell r="X323">
            <v>75</v>
          </cell>
          <cell r="Y323">
            <v>72</v>
          </cell>
          <cell r="Z323">
            <v>86</v>
          </cell>
          <cell r="AA323">
            <v>93</v>
          </cell>
          <cell r="AB323">
            <v>97</v>
          </cell>
        </row>
        <row r="324">
          <cell r="B324" t="str">
            <v>UNIFUND_CUPIAGUA_GNV3</v>
          </cell>
          <cell r="C324" t="str">
            <v>B</v>
          </cell>
          <cell r="D324" t="str">
            <v>GAS-042-2013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B325" t="str">
            <v>VETRA_PUNTA_MNR</v>
          </cell>
          <cell r="C325" t="str">
            <v>OK</v>
          </cell>
          <cell r="D325" t="str">
            <v>GAS-008-2013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B326" t="str">
            <v>E_CUSOCENSA</v>
          </cell>
          <cell r="C326" t="str">
            <v>Prod</v>
          </cell>
          <cell r="D326" t="str">
            <v>ASOCIACION-OCENSA</v>
          </cell>
          <cell r="E326">
            <v>2000</v>
          </cell>
          <cell r="F326">
            <v>2000</v>
          </cell>
          <cell r="G326">
            <v>2000</v>
          </cell>
          <cell r="H326">
            <v>2000</v>
          </cell>
          <cell r="I326">
            <v>2000</v>
          </cell>
          <cell r="J326">
            <v>2000</v>
          </cell>
          <cell r="K326">
            <v>2000</v>
          </cell>
          <cell r="L326">
            <v>2000</v>
          </cell>
          <cell r="M326">
            <v>2000</v>
          </cell>
          <cell r="N326">
            <v>2000</v>
          </cell>
          <cell r="O326">
            <v>2000</v>
          </cell>
          <cell r="P326">
            <v>2000</v>
          </cell>
          <cell r="Q326">
            <v>2000</v>
          </cell>
          <cell r="R326">
            <v>2000</v>
          </cell>
          <cell r="S326">
            <v>2000</v>
          </cell>
          <cell r="T326">
            <v>2000</v>
          </cell>
          <cell r="U326">
            <v>2000</v>
          </cell>
          <cell r="V326">
            <v>2000</v>
          </cell>
          <cell r="W326">
            <v>2000</v>
          </cell>
          <cell r="X326">
            <v>2000</v>
          </cell>
          <cell r="Y326">
            <v>2000</v>
          </cell>
          <cell r="Z326">
            <v>2000</v>
          </cell>
          <cell r="AA326">
            <v>2000</v>
          </cell>
          <cell r="AB326">
            <v>2000</v>
          </cell>
        </row>
        <row r="327">
          <cell r="B327" t="str">
            <v>E_PAUTOSUR</v>
          </cell>
          <cell r="C327" t="str">
            <v>Prod</v>
          </cell>
          <cell r="D327" t="str">
            <v>PIEDEMONTE-PAUTO FLOREÑA</v>
          </cell>
          <cell r="E327">
            <v>30000</v>
          </cell>
          <cell r="F327">
            <v>30000</v>
          </cell>
          <cell r="G327">
            <v>30000</v>
          </cell>
          <cell r="H327">
            <v>30000</v>
          </cell>
          <cell r="I327">
            <v>30000</v>
          </cell>
          <cell r="J327">
            <v>30000</v>
          </cell>
          <cell r="K327">
            <v>30000</v>
          </cell>
          <cell r="L327">
            <v>30000</v>
          </cell>
          <cell r="M327">
            <v>30000</v>
          </cell>
          <cell r="N327">
            <v>30000</v>
          </cell>
          <cell r="O327">
            <v>30000</v>
          </cell>
          <cell r="P327">
            <v>30000</v>
          </cell>
          <cell r="Q327">
            <v>30000</v>
          </cell>
          <cell r="R327">
            <v>30000</v>
          </cell>
          <cell r="S327">
            <v>30000</v>
          </cell>
          <cell r="T327">
            <v>30000</v>
          </cell>
          <cell r="U327">
            <v>30000</v>
          </cell>
          <cell r="V327">
            <v>30000</v>
          </cell>
          <cell r="W327">
            <v>30000</v>
          </cell>
          <cell r="X327">
            <v>30000</v>
          </cell>
          <cell r="Y327">
            <v>30000</v>
          </cell>
          <cell r="Z327">
            <v>30000</v>
          </cell>
          <cell r="AA327">
            <v>30000</v>
          </cell>
          <cell r="AB327">
            <v>30000</v>
          </cell>
        </row>
        <row r="328">
          <cell r="B328" t="str">
            <v>E_PAUTO</v>
          </cell>
          <cell r="C328" t="str">
            <v>Prod</v>
          </cell>
          <cell r="D328" t="str">
            <v>PIEDEMONTE-PAUTO FLOREÑA</v>
          </cell>
          <cell r="E328">
            <v>10000</v>
          </cell>
          <cell r="F328">
            <v>10000</v>
          </cell>
          <cell r="G328">
            <v>10000</v>
          </cell>
          <cell r="H328">
            <v>10000</v>
          </cell>
          <cell r="I328">
            <v>10000</v>
          </cell>
          <cell r="J328">
            <v>10000</v>
          </cell>
          <cell r="K328">
            <v>10000</v>
          </cell>
          <cell r="L328">
            <v>10000</v>
          </cell>
          <cell r="M328">
            <v>10000</v>
          </cell>
          <cell r="N328">
            <v>10000</v>
          </cell>
          <cell r="O328">
            <v>10000</v>
          </cell>
          <cell r="P328">
            <v>10000</v>
          </cell>
          <cell r="Q328">
            <v>10000</v>
          </cell>
          <cell r="R328">
            <v>10000</v>
          </cell>
          <cell r="S328">
            <v>10000</v>
          </cell>
          <cell r="T328">
            <v>10000</v>
          </cell>
          <cell r="U328">
            <v>10000</v>
          </cell>
          <cell r="V328">
            <v>10000</v>
          </cell>
          <cell r="W328">
            <v>10000</v>
          </cell>
          <cell r="X328">
            <v>10000</v>
          </cell>
          <cell r="Y328">
            <v>10000</v>
          </cell>
          <cell r="Z328">
            <v>10000</v>
          </cell>
          <cell r="AA328">
            <v>10000</v>
          </cell>
          <cell r="AB328">
            <v>10000</v>
          </cell>
        </row>
        <row r="329">
          <cell r="B329" t="str">
            <v>E_BP_CUS_POR</v>
          </cell>
          <cell r="C329" t="str">
            <v>Prod</v>
          </cell>
          <cell r="D329" t="str">
            <v>PLANTA LTOI</v>
          </cell>
          <cell r="E329">
            <v>180000</v>
          </cell>
          <cell r="F329">
            <v>180000</v>
          </cell>
          <cell r="G329">
            <v>180000</v>
          </cell>
          <cell r="H329">
            <v>180000</v>
          </cell>
          <cell r="I329">
            <v>180000</v>
          </cell>
          <cell r="J329">
            <v>180000</v>
          </cell>
          <cell r="K329">
            <v>180000</v>
          </cell>
          <cell r="L329">
            <v>180000</v>
          </cell>
          <cell r="M329">
            <v>180000</v>
          </cell>
          <cell r="N329">
            <v>180000</v>
          </cell>
          <cell r="O329">
            <v>180000</v>
          </cell>
          <cell r="P329">
            <v>180000</v>
          </cell>
          <cell r="Q329">
            <v>180000</v>
          </cell>
          <cell r="R329">
            <v>180000</v>
          </cell>
          <cell r="S329">
            <v>180000</v>
          </cell>
          <cell r="T329">
            <v>180000</v>
          </cell>
          <cell r="U329">
            <v>180000</v>
          </cell>
          <cell r="V329">
            <v>180000</v>
          </cell>
          <cell r="W329">
            <v>180000</v>
          </cell>
          <cell r="X329">
            <v>180000</v>
          </cell>
          <cell r="Y329">
            <v>180000</v>
          </cell>
          <cell r="Z329">
            <v>180000</v>
          </cell>
          <cell r="AA329">
            <v>180000</v>
          </cell>
          <cell r="AB329">
            <v>150000</v>
          </cell>
        </row>
        <row r="330">
          <cell r="B330" t="str">
            <v>E_CUSIANA</v>
          </cell>
          <cell r="C330" t="str">
            <v>Prod</v>
          </cell>
          <cell r="D330" t="str">
            <v>PLANTA LTOI</v>
          </cell>
          <cell r="E330">
            <v>20000</v>
          </cell>
          <cell r="F330">
            <v>20000</v>
          </cell>
          <cell r="G330">
            <v>20000</v>
          </cell>
          <cell r="H330">
            <v>20000</v>
          </cell>
          <cell r="I330">
            <v>20000</v>
          </cell>
          <cell r="J330">
            <v>20000</v>
          </cell>
          <cell r="K330">
            <v>20000</v>
          </cell>
          <cell r="L330">
            <v>20000</v>
          </cell>
          <cell r="M330">
            <v>20000</v>
          </cell>
          <cell r="N330">
            <v>20000</v>
          </cell>
          <cell r="O330">
            <v>20000</v>
          </cell>
          <cell r="P330">
            <v>20000</v>
          </cell>
          <cell r="Q330">
            <v>20000</v>
          </cell>
          <cell r="R330">
            <v>20000</v>
          </cell>
          <cell r="S330">
            <v>20000</v>
          </cell>
          <cell r="T330">
            <v>20000</v>
          </cell>
          <cell r="U330">
            <v>20000</v>
          </cell>
          <cell r="V330">
            <v>20000</v>
          </cell>
          <cell r="W330">
            <v>20000</v>
          </cell>
          <cell r="X330">
            <v>20000</v>
          </cell>
          <cell r="Y330">
            <v>20000</v>
          </cell>
          <cell r="Z330">
            <v>20000</v>
          </cell>
          <cell r="AA330">
            <v>20000</v>
          </cell>
          <cell r="AB330">
            <v>20000</v>
          </cell>
        </row>
        <row r="331">
          <cell r="B331" t="str">
            <v>E_CUSIANA_LTOII</v>
          </cell>
          <cell r="C331" t="str">
            <v>Prod</v>
          </cell>
          <cell r="D331" t="str">
            <v>PLANTA LTOII</v>
          </cell>
          <cell r="E331">
            <v>70000</v>
          </cell>
          <cell r="F331">
            <v>70000</v>
          </cell>
          <cell r="G331">
            <v>70000</v>
          </cell>
          <cell r="H331">
            <v>70000</v>
          </cell>
          <cell r="I331">
            <v>70000</v>
          </cell>
          <cell r="J331">
            <v>70000</v>
          </cell>
          <cell r="K331">
            <v>70000</v>
          </cell>
          <cell r="L331">
            <v>70000</v>
          </cell>
          <cell r="M331">
            <v>70000</v>
          </cell>
          <cell r="N331">
            <v>70000</v>
          </cell>
          <cell r="O331">
            <v>70000</v>
          </cell>
          <cell r="P331">
            <v>70000</v>
          </cell>
          <cell r="Q331">
            <v>70000</v>
          </cell>
          <cell r="R331">
            <v>70000</v>
          </cell>
          <cell r="S331">
            <v>70000</v>
          </cell>
          <cell r="T331">
            <v>70000</v>
          </cell>
          <cell r="U331">
            <v>70000</v>
          </cell>
          <cell r="V331">
            <v>70000</v>
          </cell>
          <cell r="W331">
            <v>70000</v>
          </cell>
          <cell r="X331">
            <v>70000</v>
          </cell>
          <cell r="Y331">
            <v>70000</v>
          </cell>
          <cell r="Z331">
            <v>70000</v>
          </cell>
          <cell r="AA331">
            <v>70000</v>
          </cell>
          <cell r="AB331">
            <v>70000</v>
          </cell>
        </row>
        <row r="332">
          <cell r="B332" t="str">
            <v>E_GUAJIRA_I</v>
          </cell>
          <cell r="C332" t="str">
            <v>Prod</v>
          </cell>
          <cell r="D332" t="str">
            <v>ASOCIACION GUAJIRA AREA A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B333" t="str">
            <v>E_BALLENA</v>
          </cell>
          <cell r="C333" t="str">
            <v>Prod</v>
          </cell>
          <cell r="D333" t="str">
            <v>ASOCIACION GUAJIRA AREA A</v>
          </cell>
          <cell r="E333">
            <v>493300</v>
          </cell>
          <cell r="F333">
            <v>493100</v>
          </cell>
          <cell r="G333">
            <v>493000</v>
          </cell>
          <cell r="H333">
            <v>496800</v>
          </cell>
          <cell r="I333">
            <v>496600</v>
          </cell>
          <cell r="J333">
            <v>410600</v>
          </cell>
          <cell r="K333">
            <v>381675</v>
          </cell>
          <cell r="L333">
            <v>492100</v>
          </cell>
          <cell r="M333">
            <v>492000</v>
          </cell>
          <cell r="N333">
            <v>491800</v>
          </cell>
          <cell r="O333">
            <v>495700</v>
          </cell>
          <cell r="P333">
            <v>480400</v>
          </cell>
          <cell r="Q333">
            <v>495400</v>
          </cell>
          <cell r="R333">
            <v>495300</v>
          </cell>
          <cell r="S333">
            <v>490800</v>
          </cell>
          <cell r="T333">
            <v>490700</v>
          </cell>
          <cell r="U333">
            <v>490600</v>
          </cell>
          <cell r="V333">
            <v>504400</v>
          </cell>
          <cell r="W333">
            <v>494300</v>
          </cell>
          <cell r="X333">
            <v>494100</v>
          </cell>
          <cell r="Y333">
            <v>494000</v>
          </cell>
          <cell r="Z333">
            <v>494100</v>
          </cell>
          <cell r="AA333">
            <v>498700</v>
          </cell>
          <cell r="AB333">
            <v>498500</v>
          </cell>
        </row>
        <row r="334">
          <cell r="B334" t="str">
            <v>E_GUAJ_PDVSA</v>
          </cell>
          <cell r="C334" t="str">
            <v>Prod</v>
          </cell>
          <cell r="D334" t="str">
            <v>ASOCIACION GUAJIRA AREA A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</row>
        <row r="335">
          <cell r="B335" t="str">
            <v>E_APIAY</v>
          </cell>
          <cell r="C335" t="str">
            <v>Prod</v>
          </cell>
          <cell r="D335" t="str">
            <v>ECP APIAY</v>
          </cell>
          <cell r="E335">
            <v>9100</v>
          </cell>
          <cell r="F335">
            <v>9100</v>
          </cell>
          <cell r="G335">
            <v>9100</v>
          </cell>
          <cell r="H335">
            <v>9100</v>
          </cell>
          <cell r="I335">
            <v>9100</v>
          </cell>
          <cell r="J335">
            <v>9100</v>
          </cell>
          <cell r="K335">
            <v>9100</v>
          </cell>
          <cell r="L335">
            <v>8800</v>
          </cell>
          <cell r="M335">
            <v>8800</v>
          </cell>
          <cell r="N335">
            <v>8800</v>
          </cell>
          <cell r="O335">
            <v>8800</v>
          </cell>
          <cell r="P335">
            <v>8800</v>
          </cell>
          <cell r="Q335">
            <v>8800</v>
          </cell>
          <cell r="R335">
            <v>8800</v>
          </cell>
          <cell r="S335">
            <v>8800</v>
          </cell>
          <cell r="T335">
            <v>8400</v>
          </cell>
          <cell r="U335">
            <v>8400</v>
          </cell>
          <cell r="V335">
            <v>8400</v>
          </cell>
          <cell r="W335">
            <v>8400</v>
          </cell>
          <cell r="X335">
            <v>8400</v>
          </cell>
          <cell r="Y335">
            <v>8400</v>
          </cell>
          <cell r="Z335">
            <v>8400</v>
          </cell>
          <cell r="AA335">
            <v>8400</v>
          </cell>
          <cell r="AB335">
            <v>0</v>
          </cell>
        </row>
        <row r="336">
          <cell r="B336" t="str">
            <v>E_CANTAGALLO</v>
          </cell>
          <cell r="C336" t="str">
            <v>Prod</v>
          </cell>
          <cell r="D336" t="str">
            <v>ECP CANTAGALLO</v>
          </cell>
          <cell r="E336">
            <v>2550</v>
          </cell>
          <cell r="F336">
            <v>3000</v>
          </cell>
          <cell r="G336">
            <v>2600</v>
          </cell>
          <cell r="H336">
            <v>2800</v>
          </cell>
          <cell r="I336">
            <v>3000</v>
          </cell>
          <cell r="J336">
            <v>3000</v>
          </cell>
          <cell r="K336">
            <v>3000</v>
          </cell>
          <cell r="L336">
            <v>3000</v>
          </cell>
          <cell r="M336">
            <v>3000</v>
          </cell>
          <cell r="N336">
            <v>3000</v>
          </cell>
          <cell r="O336">
            <v>3000</v>
          </cell>
          <cell r="P336">
            <v>3000</v>
          </cell>
          <cell r="Q336">
            <v>3000</v>
          </cell>
          <cell r="R336">
            <v>3000</v>
          </cell>
          <cell r="S336">
            <v>3000</v>
          </cell>
          <cell r="T336">
            <v>2900</v>
          </cell>
          <cell r="U336">
            <v>2900</v>
          </cell>
          <cell r="V336">
            <v>2900</v>
          </cell>
          <cell r="W336">
            <v>2900</v>
          </cell>
          <cell r="X336">
            <v>2900</v>
          </cell>
          <cell r="Y336">
            <v>2900</v>
          </cell>
          <cell r="Z336">
            <v>2900</v>
          </cell>
          <cell r="AA336">
            <v>2900</v>
          </cell>
          <cell r="AB336">
            <v>2800</v>
          </cell>
        </row>
        <row r="337">
          <cell r="B337" t="str">
            <v>E_CUPIAGUA</v>
          </cell>
          <cell r="C337" t="str">
            <v>Prod</v>
          </cell>
          <cell r="D337" t="str">
            <v>ECP CUPIAGUA</v>
          </cell>
          <cell r="E337">
            <v>210000</v>
          </cell>
          <cell r="F337">
            <v>210000</v>
          </cell>
          <cell r="G337">
            <v>210000</v>
          </cell>
          <cell r="H337">
            <v>210000</v>
          </cell>
          <cell r="I337">
            <v>210000</v>
          </cell>
          <cell r="J337">
            <v>210000</v>
          </cell>
          <cell r="K337">
            <v>210000</v>
          </cell>
          <cell r="L337">
            <v>210000</v>
          </cell>
          <cell r="M337">
            <v>210000</v>
          </cell>
          <cell r="N337">
            <v>210000</v>
          </cell>
          <cell r="O337">
            <v>210000</v>
          </cell>
          <cell r="P337">
            <v>210000</v>
          </cell>
          <cell r="Q337">
            <v>210000</v>
          </cell>
          <cell r="R337">
            <v>210000</v>
          </cell>
          <cell r="S337">
            <v>210000</v>
          </cell>
          <cell r="T337">
            <v>210000</v>
          </cell>
          <cell r="U337">
            <v>110000</v>
          </cell>
          <cell r="V337">
            <v>110000</v>
          </cell>
          <cell r="W337">
            <v>110000</v>
          </cell>
          <cell r="X337">
            <v>110000</v>
          </cell>
          <cell r="Y337">
            <v>110000</v>
          </cell>
          <cell r="Z337">
            <v>210000</v>
          </cell>
          <cell r="AA337">
            <v>210000</v>
          </cell>
          <cell r="AB337">
            <v>110000</v>
          </cell>
        </row>
        <row r="338">
          <cell r="B338" t="str">
            <v>E_DINA</v>
          </cell>
          <cell r="C338" t="str">
            <v>Prod</v>
          </cell>
          <cell r="D338" t="str">
            <v>ECP DINA</v>
          </cell>
          <cell r="E338">
            <v>300</v>
          </cell>
          <cell r="F338">
            <v>300</v>
          </cell>
          <cell r="G338">
            <v>300</v>
          </cell>
          <cell r="H338">
            <v>300</v>
          </cell>
          <cell r="I338">
            <v>300</v>
          </cell>
          <cell r="J338">
            <v>300</v>
          </cell>
          <cell r="K338">
            <v>300</v>
          </cell>
          <cell r="L338">
            <v>300</v>
          </cell>
          <cell r="M338">
            <v>300</v>
          </cell>
          <cell r="N338">
            <v>300</v>
          </cell>
          <cell r="O338">
            <v>300</v>
          </cell>
          <cell r="P338">
            <v>300</v>
          </cell>
          <cell r="Q338">
            <v>300</v>
          </cell>
          <cell r="R338">
            <v>300</v>
          </cell>
          <cell r="S338">
            <v>300</v>
          </cell>
          <cell r="T338">
            <v>300</v>
          </cell>
          <cell r="U338">
            <v>300</v>
          </cell>
          <cell r="V338">
            <v>300</v>
          </cell>
          <cell r="W338">
            <v>300</v>
          </cell>
          <cell r="X338">
            <v>300</v>
          </cell>
          <cell r="Y338">
            <v>300</v>
          </cell>
          <cell r="Z338">
            <v>300</v>
          </cell>
          <cell r="AA338">
            <v>300</v>
          </cell>
          <cell r="AB338">
            <v>300</v>
          </cell>
        </row>
        <row r="339">
          <cell r="B339" t="str">
            <v>E_ELC</v>
          </cell>
          <cell r="C339" t="str">
            <v>Prod</v>
          </cell>
          <cell r="D339" t="str">
            <v>ECP OPON -EL CENTRO</v>
          </cell>
          <cell r="E339">
            <v>6000</v>
          </cell>
          <cell r="F339">
            <v>6000</v>
          </cell>
          <cell r="G339">
            <v>6000</v>
          </cell>
          <cell r="H339">
            <v>6000</v>
          </cell>
          <cell r="I339">
            <v>6000</v>
          </cell>
          <cell r="J339">
            <v>6000</v>
          </cell>
          <cell r="K339">
            <v>6000</v>
          </cell>
          <cell r="L339">
            <v>6000</v>
          </cell>
          <cell r="M339">
            <v>6000</v>
          </cell>
          <cell r="N339">
            <v>6000</v>
          </cell>
          <cell r="O339">
            <v>6000</v>
          </cell>
          <cell r="P339">
            <v>6000</v>
          </cell>
          <cell r="Q339">
            <v>6000</v>
          </cell>
          <cell r="R339">
            <v>6000</v>
          </cell>
          <cell r="S339">
            <v>1500</v>
          </cell>
          <cell r="T339">
            <v>0</v>
          </cell>
          <cell r="U339">
            <v>6000</v>
          </cell>
          <cell r="V339">
            <v>6000</v>
          </cell>
          <cell r="W339">
            <v>6000</v>
          </cell>
          <cell r="X339">
            <v>6000</v>
          </cell>
          <cell r="Y339">
            <v>6000</v>
          </cell>
          <cell r="Z339">
            <v>6000</v>
          </cell>
          <cell r="AA339">
            <v>6000</v>
          </cell>
          <cell r="AB339">
            <v>3750</v>
          </cell>
        </row>
        <row r="340">
          <cell r="B340" t="str">
            <v>E_LLANITO</v>
          </cell>
          <cell r="C340" t="str">
            <v>Prod</v>
          </cell>
          <cell r="D340" t="str">
            <v>ECP OPON -EL CENTRO</v>
          </cell>
          <cell r="E340">
            <v>1200</v>
          </cell>
          <cell r="F340">
            <v>1200</v>
          </cell>
          <cell r="G340">
            <v>1200</v>
          </cell>
          <cell r="H340">
            <v>1200</v>
          </cell>
          <cell r="I340">
            <v>1200</v>
          </cell>
          <cell r="J340">
            <v>1200</v>
          </cell>
          <cell r="K340">
            <v>1200</v>
          </cell>
          <cell r="L340">
            <v>1200</v>
          </cell>
          <cell r="M340">
            <v>1200</v>
          </cell>
          <cell r="N340">
            <v>1200</v>
          </cell>
          <cell r="O340">
            <v>1200</v>
          </cell>
          <cell r="P340">
            <v>1200</v>
          </cell>
          <cell r="Q340">
            <v>1200</v>
          </cell>
          <cell r="R340">
            <v>1200</v>
          </cell>
          <cell r="S340">
            <v>1200</v>
          </cell>
          <cell r="T340">
            <v>1200</v>
          </cell>
          <cell r="U340">
            <v>1200</v>
          </cell>
          <cell r="V340">
            <v>1200</v>
          </cell>
          <cell r="W340">
            <v>1200</v>
          </cell>
          <cell r="X340">
            <v>1200</v>
          </cell>
          <cell r="Y340">
            <v>1200</v>
          </cell>
          <cell r="Z340">
            <v>1200</v>
          </cell>
          <cell r="AA340">
            <v>1200</v>
          </cell>
          <cell r="AB340">
            <v>1200</v>
          </cell>
        </row>
        <row r="341">
          <cell r="B341" t="str">
            <v>E_CIRAINFANT</v>
          </cell>
          <cell r="C341" t="str">
            <v>Prod</v>
          </cell>
          <cell r="D341" t="str">
            <v>ECP OPON -EL CENTRO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</row>
        <row r="342">
          <cell r="B342" t="str">
            <v>E_LISAMA</v>
          </cell>
          <cell r="C342" t="str">
            <v>Prod</v>
          </cell>
          <cell r="D342" t="str">
            <v>ECP OPON -EL CENTRO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</row>
        <row r="343">
          <cell r="B343" t="str">
            <v>E_PROVINCIA</v>
          </cell>
          <cell r="C343" t="str">
            <v>Prod</v>
          </cell>
          <cell r="D343" t="str">
            <v>ECP PROVINCIA</v>
          </cell>
          <cell r="E343">
            <v>12000</v>
          </cell>
          <cell r="F343">
            <v>10000</v>
          </cell>
          <cell r="G343">
            <v>13000</v>
          </cell>
          <cell r="H343">
            <v>15000</v>
          </cell>
          <cell r="I343">
            <v>12000</v>
          </cell>
          <cell r="J343">
            <v>15000</v>
          </cell>
          <cell r="K343">
            <v>15000</v>
          </cell>
          <cell r="L343">
            <v>15000</v>
          </cell>
          <cell r="M343">
            <v>15000</v>
          </cell>
          <cell r="N343">
            <v>10000</v>
          </cell>
          <cell r="O343">
            <v>10000</v>
          </cell>
          <cell r="P343">
            <v>10000</v>
          </cell>
          <cell r="Q343">
            <v>10000</v>
          </cell>
          <cell r="R343">
            <v>16000</v>
          </cell>
          <cell r="S343">
            <v>16000</v>
          </cell>
          <cell r="T343">
            <v>16000</v>
          </cell>
          <cell r="U343">
            <v>16000</v>
          </cell>
          <cell r="V343">
            <v>16000</v>
          </cell>
          <cell r="W343">
            <v>16000</v>
          </cell>
          <cell r="X343">
            <v>18000</v>
          </cell>
          <cell r="Y343">
            <v>16000</v>
          </cell>
          <cell r="Z343">
            <v>16000</v>
          </cell>
          <cell r="AA343">
            <v>16000</v>
          </cell>
          <cell r="AB343">
            <v>16000</v>
          </cell>
        </row>
        <row r="344">
          <cell r="B344" t="str">
            <v>E_RANCHOHERM</v>
          </cell>
          <cell r="C344" t="str">
            <v>Prod</v>
          </cell>
          <cell r="D344" t="str">
            <v>ECP RANCHO HERMOSO</v>
          </cell>
          <cell r="E344">
            <v>1300</v>
          </cell>
          <cell r="F344">
            <v>1300</v>
          </cell>
          <cell r="G344">
            <v>1300</v>
          </cell>
          <cell r="H344">
            <v>1300</v>
          </cell>
          <cell r="I344">
            <v>1300</v>
          </cell>
          <cell r="J344">
            <v>1300</v>
          </cell>
          <cell r="K344">
            <v>1300</v>
          </cell>
          <cell r="L344">
            <v>1300</v>
          </cell>
          <cell r="M344">
            <v>1300</v>
          </cell>
          <cell r="N344">
            <v>1300</v>
          </cell>
          <cell r="O344">
            <v>1300</v>
          </cell>
          <cell r="P344">
            <v>1300</v>
          </cell>
          <cell r="Q344">
            <v>1300</v>
          </cell>
          <cell r="R344">
            <v>1300</v>
          </cell>
          <cell r="S344">
            <v>1300</v>
          </cell>
          <cell r="T344">
            <v>1300</v>
          </cell>
          <cell r="U344">
            <v>1300</v>
          </cell>
          <cell r="V344">
            <v>1300</v>
          </cell>
          <cell r="W344">
            <v>1300</v>
          </cell>
          <cell r="X344">
            <v>1300</v>
          </cell>
          <cell r="Y344">
            <v>1300</v>
          </cell>
          <cell r="Z344">
            <v>1300</v>
          </cell>
          <cell r="AA344">
            <v>1300</v>
          </cell>
          <cell r="AB344">
            <v>1300</v>
          </cell>
        </row>
        <row r="345">
          <cell r="B345" t="str">
            <v>E_GAMECP</v>
          </cell>
          <cell r="C345" t="str">
            <v>Prod</v>
          </cell>
          <cell r="D345" t="str">
            <v>ECP SANTA CLARA</v>
          </cell>
          <cell r="E345">
            <v>20</v>
          </cell>
          <cell r="F345">
            <v>20</v>
          </cell>
          <cell r="G345">
            <v>20</v>
          </cell>
          <cell r="H345">
            <v>20</v>
          </cell>
          <cell r="I345">
            <v>20</v>
          </cell>
          <cell r="J345">
            <v>20</v>
          </cell>
          <cell r="K345">
            <v>20</v>
          </cell>
          <cell r="L345">
            <v>20</v>
          </cell>
          <cell r="M345">
            <v>20</v>
          </cell>
          <cell r="N345">
            <v>20</v>
          </cell>
          <cell r="O345">
            <v>20</v>
          </cell>
          <cell r="P345">
            <v>20</v>
          </cell>
          <cell r="Q345">
            <v>20</v>
          </cell>
          <cell r="R345">
            <v>20</v>
          </cell>
          <cell r="S345">
            <v>20</v>
          </cell>
          <cell r="T345">
            <v>20</v>
          </cell>
          <cell r="U345">
            <v>20</v>
          </cell>
          <cell r="V345">
            <v>20</v>
          </cell>
          <cell r="W345">
            <v>20</v>
          </cell>
          <cell r="X345">
            <v>20</v>
          </cell>
          <cell r="Y345">
            <v>20</v>
          </cell>
          <cell r="Z345">
            <v>20</v>
          </cell>
          <cell r="AA345">
            <v>20</v>
          </cell>
          <cell r="AB345">
            <v>20</v>
          </cell>
        </row>
        <row r="346">
          <cell r="B346" t="str">
            <v>E_SANTIAGO</v>
          </cell>
          <cell r="C346" t="str">
            <v>Prod</v>
          </cell>
          <cell r="D346" t="str">
            <v>ECP SANTIAGO</v>
          </cell>
          <cell r="E346">
            <v>2600</v>
          </cell>
          <cell r="F346">
            <v>2600</v>
          </cell>
          <cell r="G346">
            <v>2600</v>
          </cell>
          <cell r="H346">
            <v>2600</v>
          </cell>
          <cell r="I346">
            <v>2600</v>
          </cell>
          <cell r="J346">
            <v>2600</v>
          </cell>
          <cell r="K346">
            <v>2600</v>
          </cell>
          <cell r="L346">
            <v>2600</v>
          </cell>
          <cell r="M346">
            <v>2600</v>
          </cell>
          <cell r="N346">
            <v>2600</v>
          </cell>
          <cell r="O346">
            <v>2600</v>
          </cell>
          <cell r="P346">
            <v>2600</v>
          </cell>
          <cell r="Q346">
            <v>2600</v>
          </cell>
          <cell r="R346">
            <v>2600</v>
          </cell>
          <cell r="S346">
            <v>2600</v>
          </cell>
          <cell r="T346">
            <v>2600</v>
          </cell>
          <cell r="U346">
            <v>2600</v>
          </cell>
          <cell r="V346">
            <v>2600</v>
          </cell>
          <cell r="W346">
            <v>2600</v>
          </cell>
          <cell r="X346">
            <v>2600</v>
          </cell>
          <cell r="Y346">
            <v>2600</v>
          </cell>
          <cell r="Z346">
            <v>2600</v>
          </cell>
          <cell r="AA346">
            <v>2600</v>
          </cell>
          <cell r="AB346">
            <v>2600</v>
          </cell>
        </row>
        <row r="347">
          <cell r="B347" t="str">
            <v>E_SARDINATA</v>
          </cell>
          <cell r="C347" t="str">
            <v>Prod</v>
          </cell>
          <cell r="D347" t="str">
            <v>ECP SARDINATA</v>
          </cell>
          <cell r="E347">
            <v>1625</v>
          </cell>
          <cell r="F347">
            <v>1625</v>
          </cell>
          <cell r="G347">
            <v>1625</v>
          </cell>
          <cell r="H347">
            <v>1625</v>
          </cell>
          <cell r="I347">
            <v>1625</v>
          </cell>
          <cell r="J347">
            <v>1625</v>
          </cell>
          <cell r="K347">
            <v>1625</v>
          </cell>
          <cell r="L347">
            <v>1625</v>
          </cell>
          <cell r="M347">
            <v>1625</v>
          </cell>
          <cell r="N347">
            <v>1625</v>
          </cell>
          <cell r="O347">
            <v>1625</v>
          </cell>
          <cell r="P347">
            <v>1625</v>
          </cell>
          <cell r="Q347">
            <v>1625</v>
          </cell>
          <cell r="R347">
            <v>1625</v>
          </cell>
          <cell r="S347">
            <v>1625</v>
          </cell>
          <cell r="T347">
            <v>1625</v>
          </cell>
          <cell r="U347">
            <v>1625</v>
          </cell>
          <cell r="V347">
            <v>1625</v>
          </cell>
          <cell r="W347">
            <v>1625</v>
          </cell>
          <cell r="X347">
            <v>1625</v>
          </cell>
          <cell r="Y347">
            <v>1625</v>
          </cell>
          <cell r="Z347">
            <v>1625</v>
          </cell>
          <cell r="AA347">
            <v>1625</v>
          </cell>
          <cell r="AB347">
            <v>1625</v>
          </cell>
        </row>
        <row r="348">
          <cell r="B348" t="str">
            <v>E_TENAY</v>
          </cell>
          <cell r="C348" t="str">
            <v>Prod</v>
          </cell>
          <cell r="D348" t="str">
            <v>ECP TENAY</v>
          </cell>
          <cell r="E348">
            <v>1200</v>
          </cell>
          <cell r="F348">
            <v>1200</v>
          </cell>
          <cell r="G348">
            <v>1200</v>
          </cell>
          <cell r="H348">
            <v>1200</v>
          </cell>
          <cell r="I348">
            <v>1200</v>
          </cell>
          <cell r="J348">
            <v>1200</v>
          </cell>
          <cell r="K348">
            <v>1200</v>
          </cell>
          <cell r="L348">
            <v>1200</v>
          </cell>
          <cell r="M348">
            <v>1200</v>
          </cell>
          <cell r="N348">
            <v>1200</v>
          </cell>
          <cell r="O348">
            <v>1200</v>
          </cell>
          <cell r="P348">
            <v>1200</v>
          </cell>
          <cell r="Q348">
            <v>1200</v>
          </cell>
          <cell r="R348">
            <v>1200</v>
          </cell>
          <cell r="S348">
            <v>1200</v>
          </cell>
          <cell r="T348">
            <v>1200</v>
          </cell>
          <cell r="U348">
            <v>1200</v>
          </cell>
          <cell r="V348">
            <v>1200</v>
          </cell>
          <cell r="W348">
            <v>1200</v>
          </cell>
          <cell r="X348">
            <v>1200</v>
          </cell>
          <cell r="Y348">
            <v>1200</v>
          </cell>
          <cell r="Z348">
            <v>1200</v>
          </cell>
          <cell r="AA348">
            <v>1200</v>
          </cell>
          <cell r="AB348">
            <v>1200</v>
          </cell>
        </row>
        <row r="349">
          <cell r="B349" t="str">
            <v>E_GIBRALTAR</v>
          </cell>
          <cell r="C349" t="str">
            <v>Prod</v>
          </cell>
          <cell r="D349" t="str">
            <v>ECP GIBRALTAR</v>
          </cell>
          <cell r="E349">
            <v>36900</v>
          </cell>
          <cell r="F349">
            <v>36900</v>
          </cell>
          <cell r="G349">
            <v>36900</v>
          </cell>
          <cell r="H349">
            <v>36900</v>
          </cell>
          <cell r="I349">
            <v>36900</v>
          </cell>
          <cell r="J349">
            <v>36900</v>
          </cell>
          <cell r="K349">
            <v>36900</v>
          </cell>
          <cell r="L349">
            <v>36900</v>
          </cell>
          <cell r="M349">
            <v>36900</v>
          </cell>
          <cell r="N349">
            <v>36900</v>
          </cell>
          <cell r="O349">
            <v>36900</v>
          </cell>
          <cell r="P349">
            <v>36900</v>
          </cell>
          <cell r="Q349">
            <v>36900</v>
          </cell>
          <cell r="R349">
            <v>36900</v>
          </cell>
          <cell r="S349">
            <v>36900</v>
          </cell>
          <cell r="T349">
            <v>36900</v>
          </cell>
          <cell r="U349">
            <v>36900</v>
          </cell>
          <cell r="V349">
            <v>36900</v>
          </cell>
          <cell r="W349">
            <v>36900</v>
          </cell>
          <cell r="X349">
            <v>36900</v>
          </cell>
          <cell r="Y349">
            <v>36900</v>
          </cell>
          <cell r="Z349">
            <v>36900</v>
          </cell>
          <cell r="AA349">
            <v>36900</v>
          </cell>
          <cell r="AB349">
            <v>36900</v>
          </cell>
        </row>
        <row r="350">
          <cell r="B350" t="str">
            <v>E_MANA</v>
          </cell>
          <cell r="C350" t="str">
            <v>Prod</v>
          </cell>
          <cell r="D350" t="str">
            <v>ECP MANÁ</v>
          </cell>
          <cell r="E350">
            <v>665</v>
          </cell>
          <cell r="F350">
            <v>665</v>
          </cell>
          <cell r="G350">
            <v>665</v>
          </cell>
          <cell r="H350">
            <v>665</v>
          </cell>
          <cell r="I350">
            <v>665</v>
          </cell>
          <cell r="J350">
            <v>665</v>
          </cell>
          <cell r="K350">
            <v>665</v>
          </cell>
          <cell r="L350">
            <v>665</v>
          </cell>
          <cell r="M350">
            <v>665</v>
          </cell>
          <cell r="N350">
            <v>665</v>
          </cell>
          <cell r="O350">
            <v>665</v>
          </cell>
          <cell r="P350">
            <v>665</v>
          </cell>
          <cell r="Q350">
            <v>665</v>
          </cell>
          <cell r="R350">
            <v>665</v>
          </cell>
          <cell r="S350">
            <v>665</v>
          </cell>
          <cell r="T350">
            <v>665</v>
          </cell>
          <cell r="U350">
            <v>665</v>
          </cell>
          <cell r="V350">
            <v>665</v>
          </cell>
          <cell r="W350">
            <v>665</v>
          </cell>
          <cell r="X350">
            <v>665</v>
          </cell>
          <cell r="Y350">
            <v>665</v>
          </cell>
          <cell r="Z350">
            <v>665</v>
          </cell>
          <cell r="AA350">
            <v>665</v>
          </cell>
          <cell r="AB350">
            <v>665</v>
          </cell>
        </row>
        <row r="351">
          <cell r="B351" t="str">
            <v>E_TOQUITOQUI</v>
          </cell>
          <cell r="C351" t="str">
            <v>Prod</v>
          </cell>
          <cell r="D351" t="str">
            <v>ECP TOQUI TOQUI</v>
          </cell>
          <cell r="E351">
            <v>1662</v>
          </cell>
          <cell r="F351">
            <v>1662</v>
          </cell>
          <cell r="G351">
            <v>1662</v>
          </cell>
          <cell r="H351">
            <v>1662</v>
          </cell>
          <cell r="I351">
            <v>1662</v>
          </cell>
          <cell r="J351">
            <v>1662</v>
          </cell>
          <cell r="K351">
            <v>1662</v>
          </cell>
          <cell r="L351">
            <v>1662</v>
          </cell>
          <cell r="M351">
            <v>1662</v>
          </cell>
          <cell r="N351">
            <v>1662</v>
          </cell>
          <cell r="O351">
            <v>1662</v>
          </cell>
          <cell r="P351">
            <v>1662</v>
          </cell>
          <cell r="Q351">
            <v>1662</v>
          </cell>
          <cell r="R351">
            <v>1662</v>
          </cell>
          <cell r="S351">
            <v>1662</v>
          </cell>
          <cell r="T351">
            <v>1662</v>
          </cell>
          <cell r="U351">
            <v>1662</v>
          </cell>
          <cell r="V351">
            <v>1662</v>
          </cell>
          <cell r="W351">
            <v>1662</v>
          </cell>
          <cell r="X351">
            <v>1662</v>
          </cell>
          <cell r="Y351">
            <v>1662</v>
          </cell>
          <cell r="Z351">
            <v>1662</v>
          </cell>
          <cell r="AA351">
            <v>1662</v>
          </cell>
          <cell r="AB351">
            <v>1662</v>
          </cell>
        </row>
        <row r="352">
          <cell r="B352" t="str">
            <v>E_SERAFIN</v>
          </cell>
          <cell r="C352" t="str">
            <v>Prod</v>
          </cell>
          <cell r="D352" t="str">
            <v>ECP SERAFIN</v>
          </cell>
          <cell r="E352">
            <v>2400</v>
          </cell>
          <cell r="F352">
            <v>2400</v>
          </cell>
          <cell r="G352">
            <v>2400</v>
          </cell>
          <cell r="H352">
            <v>2400</v>
          </cell>
          <cell r="I352">
            <v>2400</v>
          </cell>
          <cell r="J352">
            <v>2400</v>
          </cell>
          <cell r="K352">
            <v>2400</v>
          </cell>
          <cell r="L352">
            <v>2400</v>
          </cell>
          <cell r="M352">
            <v>2400</v>
          </cell>
          <cell r="N352">
            <v>2400</v>
          </cell>
          <cell r="O352">
            <v>2400</v>
          </cell>
          <cell r="P352">
            <v>2400</v>
          </cell>
          <cell r="Q352">
            <v>2400</v>
          </cell>
          <cell r="R352">
            <v>2400</v>
          </cell>
          <cell r="S352">
            <v>2400</v>
          </cell>
          <cell r="T352">
            <v>2400</v>
          </cell>
          <cell r="U352">
            <v>2400</v>
          </cell>
          <cell r="V352">
            <v>2400</v>
          </cell>
          <cell r="W352">
            <v>2400</v>
          </cell>
          <cell r="X352">
            <v>2400</v>
          </cell>
          <cell r="Y352">
            <v>2400</v>
          </cell>
          <cell r="Z352">
            <v>2400</v>
          </cell>
          <cell r="AA352">
            <v>2400</v>
          </cell>
          <cell r="AB352">
            <v>2400</v>
          </cell>
        </row>
        <row r="353">
          <cell r="B353" t="str">
            <v>E_PAYOA</v>
          </cell>
          <cell r="C353" t="str">
            <v>Prod</v>
          </cell>
          <cell r="D353" t="str">
            <v>GAS-024-2010</v>
          </cell>
          <cell r="E353">
            <v>14200</v>
          </cell>
          <cell r="F353">
            <v>14200</v>
          </cell>
          <cell r="G353">
            <v>14200</v>
          </cell>
          <cell r="H353">
            <v>13000</v>
          </cell>
          <cell r="I353">
            <v>14200</v>
          </cell>
          <cell r="J353">
            <v>14300</v>
          </cell>
          <cell r="K353">
            <v>14300</v>
          </cell>
          <cell r="L353">
            <v>13500</v>
          </cell>
          <cell r="M353">
            <v>14100</v>
          </cell>
          <cell r="N353">
            <v>14100</v>
          </cell>
          <cell r="O353">
            <v>14100</v>
          </cell>
          <cell r="P353">
            <v>13500</v>
          </cell>
          <cell r="Q353">
            <v>13500</v>
          </cell>
          <cell r="R353">
            <v>13500</v>
          </cell>
          <cell r="S353">
            <v>13500</v>
          </cell>
          <cell r="T353">
            <v>13500</v>
          </cell>
          <cell r="U353">
            <v>13500</v>
          </cell>
          <cell r="V353">
            <v>13500</v>
          </cell>
          <cell r="W353">
            <v>13500</v>
          </cell>
          <cell r="X353">
            <v>15500</v>
          </cell>
          <cell r="Y353">
            <v>13500</v>
          </cell>
          <cell r="Z353">
            <v>13900</v>
          </cell>
          <cell r="AA353">
            <v>14100</v>
          </cell>
          <cell r="AB353">
            <v>13500</v>
          </cell>
        </row>
        <row r="354">
          <cell r="B354" t="str">
            <v>E_LAPUNTA</v>
          </cell>
          <cell r="C354" t="str">
            <v>Prod</v>
          </cell>
          <cell r="D354" t="str">
            <v>SUMINISTRO LA PUNTA</v>
          </cell>
          <cell r="E354">
            <v>390</v>
          </cell>
          <cell r="F354">
            <v>390</v>
          </cell>
          <cell r="G354">
            <v>390</v>
          </cell>
          <cell r="H354">
            <v>390</v>
          </cell>
          <cell r="I354">
            <v>390</v>
          </cell>
          <cell r="J354">
            <v>390</v>
          </cell>
          <cell r="K354">
            <v>390</v>
          </cell>
          <cell r="L354">
            <v>390</v>
          </cell>
          <cell r="M354">
            <v>390</v>
          </cell>
          <cell r="N354">
            <v>390</v>
          </cell>
          <cell r="O354">
            <v>390</v>
          </cell>
          <cell r="P354">
            <v>390</v>
          </cell>
          <cell r="Q354">
            <v>390</v>
          </cell>
          <cell r="R354">
            <v>390</v>
          </cell>
          <cell r="S354">
            <v>390</v>
          </cell>
          <cell r="T354">
            <v>390</v>
          </cell>
          <cell r="U354">
            <v>390</v>
          </cell>
          <cell r="V354">
            <v>390</v>
          </cell>
          <cell r="W354">
            <v>390</v>
          </cell>
          <cell r="X354">
            <v>390</v>
          </cell>
          <cell r="Y354">
            <v>390</v>
          </cell>
          <cell r="Z354">
            <v>390</v>
          </cell>
          <cell r="AA354">
            <v>390</v>
          </cell>
          <cell r="AB354">
            <v>390</v>
          </cell>
        </row>
        <row r="427">
          <cell r="C427" t="str">
            <v>Ventas diarias</v>
          </cell>
          <cell r="D427" t="str">
            <v>Nacionales</v>
          </cell>
          <cell r="E427">
            <v>611.86500000000001</v>
          </cell>
          <cell r="F427">
            <v>611.79999999999995</v>
          </cell>
          <cell r="G427">
            <v>615.74300000000005</v>
          </cell>
          <cell r="H427">
            <v>616.56500000000005</v>
          </cell>
          <cell r="I427">
            <v>603.89099999999996</v>
          </cell>
          <cell r="J427">
            <v>580.28700000000003</v>
          </cell>
          <cell r="K427">
            <v>535.90499999999997</v>
          </cell>
          <cell r="L427">
            <v>616.54499999999996</v>
          </cell>
          <cell r="N427">
            <v>610.72900000000004</v>
          </cell>
          <cell r="O427">
            <v>604.08100000000002</v>
          </cell>
          <cell r="P427">
            <v>583.58900000000006</v>
          </cell>
          <cell r="Q427">
            <v>580.23299999999995</v>
          </cell>
          <cell r="R427">
            <v>597.51700000000005</v>
          </cell>
          <cell r="S427">
            <v>592.73400000000004</v>
          </cell>
          <cell r="T427">
            <v>617.45399999999995</v>
          </cell>
          <cell r="U427">
            <v>595.41600000000005</v>
          </cell>
          <cell r="V427">
            <v>603.64</v>
          </cell>
          <cell r="W427">
            <v>600.97500000000002</v>
          </cell>
          <cell r="X427">
            <v>610.79100000000005</v>
          </cell>
          <cell r="Y427">
            <v>591.13900000000001</v>
          </cell>
          <cell r="Z427">
            <v>606.99400000000003</v>
          </cell>
          <cell r="AA427">
            <v>589.96100000000001</v>
          </cell>
          <cell r="AB427">
            <v>579.72400000000005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D428" t="str">
            <v>Exportación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  <row r="429">
          <cell r="D429" t="str">
            <v>Autoconsumos</v>
          </cell>
          <cell r="E429">
            <v>121.27200000000001</v>
          </cell>
          <cell r="F429">
            <v>121.27200000000001</v>
          </cell>
          <cell r="G429">
            <v>121.27200000000001</v>
          </cell>
          <cell r="H429">
            <v>122.27200000000001</v>
          </cell>
          <cell r="I429">
            <v>123.27200000000001</v>
          </cell>
          <cell r="J429">
            <v>122.27200000000001</v>
          </cell>
          <cell r="K429">
            <v>129.32900000000001</v>
          </cell>
          <cell r="L429">
            <v>114.645</v>
          </cell>
          <cell r="N429">
            <v>126.645</v>
          </cell>
          <cell r="O429">
            <v>128.64500000000001</v>
          </cell>
          <cell r="P429">
            <v>135.245</v>
          </cell>
          <cell r="Q429">
            <v>137.245</v>
          </cell>
          <cell r="R429">
            <v>133.245</v>
          </cell>
          <cell r="S429">
            <v>131.64500000000001</v>
          </cell>
          <cell r="T429">
            <v>130.64500000000001</v>
          </cell>
          <cell r="U429">
            <v>111.645</v>
          </cell>
          <cell r="V429">
            <v>123.645</v>
          </cell>
          <cell r="W429">
            <v>125.645</v>
          </cell>
          <cell r="X429">
            <v>125.645</v>
          </cell>
          <cell r="Y429">
            <v>120.645</v>
          </cell>
          <cell r="Z429">
            <v>127.645</v>
          </cell>
          <cell r="AA429">
            <v>127.645</v>
          </cell>
          <cell r="AB429">
            <v>141.37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</row>
        <row r="430">
          <cell r="D430" t="str">
            <v>PBA</v>
          </cell>
        </row>
        <row r="436">
          <cell r="I436">
            <v>3123501261</v>
          </cell>
        </row>
        <row r="437">
          <cell r="I437" t="str">
            <v>Nicacio Peña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H35"/>
  <sheetViews>
    <sheetView tabSelected="1" workbookViewId="0">
      <selection activeCell="E4" sqref="E4:E5"/>
    </sheetView>
  </sheetViews>
  <sheetFormatPr baseColWidth="10" defaultColWidth="9.140625" defaultRowHeight="15" x14ac:dyDescent="0.2"/>
  <cols>
    <col min="1" max="1" width="40" style="3" customWidth="1"/>
    <col min="2" max="2" width="19.28515625" style="3" bestFit="1" customWidth="1"/>
    <col min="3" max="3" width="26" style="3" customWidth="1"/>
    <col min="4" max="5" width="24.28515625" style="3" customWidth="1"/>
    <col min="6" max="6" width="27.85546875" style="3" bestFit="1" customWidth="1"/>
    <col min="7" max="7" width="26.7109375" style="3" customWidth="1"/>
    <col min="8" max="256" width="9.140625" style="3"/>
    <col min="257" max="257" width="40" style="3" customWidth="1"/>
    <col min="258" max="258" width="19.28515625" style="3" bestFit="1" customWidth="1"/>
    <col min="259" max="259" width="24.140625" style="3" customWidth="1"/>
    <col min="260" max="261" width="24.28515625" style="3" customWidth="1"/>
    <col min="262" max="262" width="27.85546875" style="3" bestFit="1" customWidth="1"/>
    <col min="263" max="263" width="26.7109375" style="3" customWidth="1"/>
    <col min="264" max="512" width="9.140625" style="3"/>
    <col min="513" max="513" width="40" style="3" customWidth="1"/>
    <col min="514" max="514" width="19.28515625" style="3" bestFit="1" customWidth="1"/>
    <col min="515" max="515" width="24.140625" style="3" customWidth="1"/>
    <col min="516" max="517" width="24.28515625" style="3" customWidth="1"/>
    <col min="518" max="518" width="27.85546875" style="3" bestFit="1" customWidth="1"/>
    <col min="519" max="519" width="26.7109375" style="3" customWidth="1"/>
    <col min="520" max="768" width="9.140625" style="3"/>
    <col min="769" max="769" width="40" style="3" customWidth="1"/>
    <col min="770" max="770" width="19.28515625" style="3" bestFit="1" customWidth="1"/>
    <col min="771" max="771" width="24.140625" style="3" customWidth="1"/>
    <col min="772" max="773" width="24.28515625" style="3" customWidth="1"/>
    <col min="774" max="774" width="27.85546875" style="3" bestFit="1" customWidth="1"/>
    <col min="775" max="775" width="26.7109375" style="3" customWidth="1"/>
    <col min="776" max="1024" width="9.140625" style="3"/>
    <col min="1025" max="1025" width="40" style="3" customWidth="1"/>
    <col min="1026" max="1026" width="19.28515625" style="3" bestFit="1" customWidth="1"/>
    <col min="1027" max="1027" width="24.140625" style="3" customWidth="1"/>
    <col min="1028" max="1029" width="24.28515625" style="3" customWidth="1"/>
    <col min="1030" max="1030" width="27.85546875" style="3" bestFit="1" customWidth="1"/>
    <col min="1031" max="1031" width="26.7109375" style="3" customWidth="1"/>
    <col min="1032" max="1280" width="9.140625" style="3"/>
    <col min="1281" max="1281" width="40" style="3" customWidth="1"/>
    <col min="1282" max="1282" width="19.28515625" style="3" bestFit="1" customWidth="1"/>
    <col min="1283" max="1283" width="24.140625" style="3" customWidth="1"/>
    <col min="1284" max="1285" width="24.28515625" style="3" customWidth="1"/>
    <col min="1286" max="1286" width="27.85546875" style="3" bestFit="1" customWidth="1"/>
    <col min="1287" max="1287" width="26.7109375" style="3" customWidth="1"/>
    <col min="1288" max="1536" width="9.140625" style="3"/>
    <col min="1537" max="1537" width="40" style="3" customWidth="1"/>
    <col min="1538" max="1538" width="19.28515625" style="3" bestFit="1" customWidth="1"/>
    <col min="1539" max="1539" width="24.140625" style="3" customWidth="1"/>
    <col min="1540" max="1541" width="24.28515625" style="3" customWidth="1"/>
    <col min="1542" max="1542" width="27.85546875" style="3" bestFit="1" customWidth="1"/>
    <col min="1543" max="1543" width="26.7109375" style="3" customWidth="1"/>
    <col min="1544" max="1792" width="9.140625" style="3"/>
    <col min="1793" max="1793" width="40" style="3" customWidth="1"/>
    <col min="1794" max="1794" width="19.28515625" style="3" bestFit="1" customWidth="1"/>
    <col min="1795" max="1795" width="24.140625" style="3" customWidth="1"/>
    <col min="1796" max="1797" width="24.28515625" style="3" customWidth="1"/>
    <col min="1798" max="1798" width="27.85546875" style="3" bestFit="1" customWidth="1"/>
    <col min="1799" max="1799" width="26.7109375" style="3" customWidth="1"/>
    <col min="1800" max="2048" width="9.140625" style="3"/>
    <col min="2049" max="2049" width="40" style="3" customWidth="1"/>
    <col min="2050" max="2050" width="19.28515625" style="3" bestFit="1" customWidth="1"/>
    <col min="2051" max="2051" width="24.140625" style="3" customWidth="1"/>
    <col min="2052" max="2053" width="24.28515625" style="3" customWidth="1"/>
    <col min="2054" max="2054" width="27.85546875" style="3" bestFit="1" customWidth="1"/>
    <col min="2055" max="2055" width="26.7109375" style="3" customWidth="1"/>
    <col min="2056" max="2304" width="9.140625" style="3"/>
    <col min="2305" max="2305" width="40" style="3" customWidth="1"/>
    <col min="2306" max="2306" width="19.28515625" style="3" bestFit="1" customWidth="1"/>
    <col min="2307" max="2307" width="24.140625" style="3" customWidth="1"/>
    <col min="2308" max="2309" width="24.28515625" style="3" customWidth="1"/>
    <col min="2310" max="2310" width="27.85546875" style="3" bestFit="1" customWidth="1"/>
    <col min="2311" max="2311" width="26.7109375" style="3" customWidth="1"/>
    <col min="2312" max="2560" width="9.140625" style="3"/>
    <col min="2561" max="2561" width="40" style="3" customWidth="1"/>
    <col min="2562" max="2562" width="19.28515625" style="3" bestFit="1" customWidth="1"/>
    <col min="2563" max="2563" width="24.140625" style="3" customWidth="1"/>
    <col min="2564" max="2565" width="24.28515625" style="3" customWidth="1"/>
    <col min="2566" max="2566" width="27.85546875" style="3" bestFit="1" customWidth="1"/>
    <col min="2567" max="2567" width="26.7109375" style="3" customWidth="1"/>
    <col min="2568" max="2816" width="9.140625" style="3"/>
    <col min="2817" max="2817" width="40" style="3" customWidth="1"/>
    <col min="2818" max="2818" width="19.28515625" style="3" bestFit="1" customWidth="1"/>
    <col min="2819" max="2819" width="24.140625" style="3" customWidth="1"/>
    <col min="2820" max="2821" width="24.28515625" style="3" customWidth="1"/>
    <col min="2822" max="2822" width="27.85546875" style="3" bestFit="1" customWidth="1"/>
    <col min="2823" max="2823" width="26.7109375" style="3" customWidth="1"/>
    <col min="2824" max="3072" width="9.140625" style="3"/>
    <col min="3073" max="3073" width="40" style="3" customWidth="1"/>
    <col min="3074" max="3074" width="19.28515625" style="3" bestFit="1" customWidth="1"/>
    <col min="3075" max="3075" width="24.140625" style="3" customWidth="1"/>
    <col min="3076" max="3077" width="24.28515625" style="3" customWidth="1"/>
    <col min="3078" max="3078" width="27.85546875" style="3" bestFit="1" customWidth="1"/>
    <col min="3079" max="3079" width="26.7109375" style="3" customWidth="1"/>
    <col min="3080" max="3328" width="9.140625" style="3"/>
    <col min="3329" max="3329" width="40" style="3" customWidth="1"/>
    <col min="3330" max="3330" width="19.28515625" style="3" bestFit="1" customWidth="1"/>
    <col min="3331" max="3331" width="24.140625" style="3" customWidth="1"/>
    <col min="3332" max="3333" width="24.28515625" style="3" customWidth="1"/>
    <col min="3334" max="3334" width="27.85546875" style="3" bestFit="1" customWidth="1"/>
    <col min="3335" max="3335" width="26.7109375" style="3" customWidth="1"/>
    <col min="3336" max="3584" width="9.140625" style="3"/>
    <col min="3585" max="3585" width="40" style="3" customWidth="1"/>
    <col min="3586" max="3586" width="19.28515625" style="3" bestFit="1" customWidth="1"/>
    <col min="3587" max="3587" width="24.140625" style="3" customWidth="1"/>
    <col min="3588" max="3589" width="24.28515625" style="3" customWidth="1"/>
    <col min="3590" max="3590" width="27.85546875" style="3" bestFit="1" customWidth="1"/>
    <col min="3591" max="3591" width="26.7109375" style="3" customWidth="1"/>
    <col min="3592" max="3840" width="9.140625" style="3"/>
    <col min="3841" max="3841" width="40" style="3" customWidth="1"/>
    <col min="3842" max="3842" width="19.28515625" style="3" bestFit="1" customWidth="1"/>
    <col min="3843" max="3843" width="24.140625" style="3" customWidth="1"/>
    <col min="3844" max="3845" width="24.28515625" style="3" customWidth="1"/>
    <col min="3846" max="3846" width="27.85546875" style="3" bestFit="1" customWidth="1"/>
    <col min="3847" max="3847" width="26.7109375" style="3" customWidth="1"/>
    <col min="3848" max="4096" width="9.140625" style="3"/>
    <col min="4097" max="4097" width="40" style="3" customWidth="1"/>
    <col min="4098" max="4098" width="19.28515625" style="3" bestFit="1" customWidth="1"/>
    <col min="4099" max="4099" width="24.140625" style="3" customWidth="1"/>
    <col min="4100" max="4101" width="24.28515625" style="3" customWidth="1"/>
    <col min="4102" max="4102" width="27.85546875" style="3" bestFit="1" customWidth="1"/>
    <col min="4103" max="4103" width="26.7109375" style="3" customWidth="1"/>
    <col min="4104" max="4352" width="9.140625" style="3"/>
    <col min="4353" max="4353" width="40" style="3" customWidth="1"/>
    <col min="4354" max="4354" width="19.28515625" style="3" bestFit="1" customWidth="1"/>
    <col min="4355" max="4355" width="24.140625" style="3" customWidth="1"/>
    <col min="4356" max="4357" width="24.28515625" style="3" customWidth="1"/>
    <col min="4358" max="4358" width="27.85546875" style="3" bestFit="1" customWidth="1"/>
    <col min="4359" max="4359" width="26.7109375" style="3" customWidth="1"/>
    <col min="4360" max="4608" width="9.140625" style="3"/>
    <col min="4609" max="4609" width="40" style="3" customWidth="1"/>
    <col min="4610" max="4610" width="19.28515625" style="3" bestFit="1" customWidth="1"/>
    <col min="4611" max="4611" width="24.140625" style="3" customWidth="1"/>
    <col min="4612" max="4613" width="24.28515625" style="3" customWidth="1"/>
    <col min="4614" max="4614" width="27.85546875" style="3" bestFit="1" customWidth="1"/>
    <col min="4615" max="4615" width="26.7109375" style="3" customWidth="1"/>
    <col min="4616" max="4864" width="9.140625" style="3"/>
    <col min="4865" max="4865" width="40" style="3" customWidth="1"/>
    <col min="4866" max="4866" width="19.28515625" style="3" bestFit="1" customWidth="1"/>
    <col min="4867" max="4867" width="24.140625" style="3" customWidth="1"/>
    <col min="4868" max="4869" width="24.28515625" style="3" customWidth="1"/>
    <col min="4870" max="4870" width="27.85546875" style="3" bestFit="1" customWidth="1"/>
    <col min="4871" max="4871" width="26.7109375" style="3" customWidth="1"/>
    <col min="4872" max="5120" width="9.140625" style="3"/>
    <col min="5121" max="5121" width="40" style="3" customWidth="1"/>
    <col min="5122" max="5122" width="19.28515625" style="3" bestFit="1" customWidth="1"/>
    <col min="5123" max="5123" width="24.140625" style="3" customWidth="1"/>
    <col min="5124" max="5125" width="24.28515625" style="3" customWidth="1"/>
    <col min="5126" max="5126" width="27.85546875" style="3" bestFit="1" customWidth="1"/>
    <col min="5127" max="5127" width="26.7109375" style="3" customWidth="1"/>
    <col min="5128" max="5376" width="9.140625" style="3"/>
    <col min="5377" max="5377" width="40" style="3" customWidth="1"/>
    <col min="5378" max="5378" width="19.28515625" style="3" bestFit="1" customWidth="1"/>
    <col min="5379" max="5379" width="24.140625" style="3" customWidth="1"/>
    <col min="5380" max="5381" width="24.28515625" style="3" customWidth="1"/>
    <col min="5382" max="5382" width="27.85546875" style="3" bestFit="1" customWidth="1"/>
    <col min="5383" max="5383" width="26.7109375" style="3" customWidth="1"/>
    <col min="5384" max="5632" width="9.140625" style="3"/>
    <col min="5633" max="5633" width="40" style="3" customWidth="1"/>
    <col min="5634" max="5634" width="19.28515625" style="3" bestFit="1" customWidth="1"/>
    <col min="5635" max="5635" width="24.140625" style="3" customWidth="1"/>
    <col min="5636" max="5637" width="24.28515625" style="3" customWidth="1"/>
    <col min="5638" max="5638" width="27.85546875" style="3" bestFit="1" customWidth="1"/>
    <col min="5639" max="5639" width="26.7109375" style="3" customWidth="1"/>
    <col min="5640" max="5888" width="9.140625" style="3"/>
    <col min="5889" max="5889" width="40" style="3" customWidth="1"/>
    <col min="5890" max="5890" width="19.28515625" style="3" bestFit="1" customWidth="1"/>
    <col min="5891" max="5891" width="24.140625" style="3" customWidth="1"/>
    <col min="5892" max="5893" width="24.28515625" style="3" customWidth="1"/>
    <col min="5894" max="5894" width="27.85546875" style="3" bestFit="1" customWidth="1"/>
    <col min="5895" max="5895" width="26.7109375" style="3" customWidth="1"/>
    <col min="5896" max="6144" width="9.140625" style="3"/>
    <col min="6145" max="6145" width="40" style="3" customWidth="1"/>
    <col min="6146" max="6146" width="19.28515625" style="3" bestFit="1" customWidth="1"/>
    <col min="6147" max="6147" width="24.140625" style="3" customWidth="1"/>
    <col min="6148" max="6149" width="24.28515625" style="3" customWidth="1"/>
    <col min="6150" max="6150" width="27.85546875" style="3" bestFit="1" customWidth="1"/>
    <col min="6151" max="6151" width="26.7109375" style="3" customWidth="1"/>
    <col min="6152" max="6400" width="9.140625" style="3"/>
    <col min="6401" max="6401" width="40" style="3" customWidth="1"/>
    <col min="6402" max="6402" width="19.28515625" style="3" bestFit="1" customWidth="1"/>
    <col min="6403" max="6403" width="24.140625" style="3" customWidth="1"/>
    <col min="6404" max="6405" width="24.28515625" style="3" customWidth="1"/>
    <col min="6406" max="6406" width="27.85546875" style="3" bestFit="1" customWidth="1"/>
    <col min="6407" max="6407" width="26.7109375" style="3" customWidth="1"/>
    <col min="6408" max="6656" width="9.140625" style="3"/>
    <col min="6657" max="6657" width="40" style="3" customWidth="1"/>
    <col min="6658" max="6658" width="19.28515625" style="3" bestFit="1" customWidth="1"/>
    <col min="6659" max="6659" width="24.140625" style="3" customWidth="1"/>
    <col min="6660" max="6661" width="24.28515625" style="3" customWidth="1"/>
    <col min="6662" max="6662" width="27.85546875" style="3" bestFit="1" customWidth="1"/>
    <col min="6663" max="6663" width="26.7109375" style="3" customWidth="1"/>
    <col min="6664" max="6912" width="9.140625" style="3"/>
    <col min="6913" max="6913" width="40" style="3" customWidth="1"/>
    <col min="6914" max="6914" width="19.28515625" style="3" bestFit="1" customWidth="1"/>
    <col min="6915" max="6915" width="24.140625" style="3" customWidth="1"/>
    <col min="6916" max="6917" width="24.28515625" style="3" customWidth="1"/>
    <col min="6918" max="6918" width="27.85546875" style="3" bestFit="1" customWidth="1"/>
    <col min="6919" max="6919" width="26.7109375" style="3" customWidth="1"/>
    <col min="6920" max="7168" width="9.140625" style="3"/>
    <col min="7169" max="7169" width="40" style="3" customWidth="1"/>
    <col min="7170" max="7170" width="19.28515625" style="3" bestFit="1" customWidth="1"/>
    <col min="7171" max="7171" width="24.140625" style="3" customWidth="1"/>
    <col min="7172" max="7173" width="24.28515625" style="3" customWidth="1"/>
    <col min="7174" max="7174" width="27.85546875" style="3" bestFit="1" customWidth="1"/>
    <col min="7175" max="7175" width="26.7109375" style="3" customWidth="1"/>
    <col min="7176" max="7424" width="9.140625" style="3"/>
    <col min="7425" max="7425" width="40" style="3" customWidth="1"/>
    <col min="7426" max="7426" width="19.28515625" style="3" bestFit="1" customWidth="1"/>
    <col min="7427" max="7427" width="24.140625" style="3" customWidth="1"/>
    <col min="7428" max="7429" width="24.28515625" style="3" customWidth="1"/>
    <col min="7430" max="7430" width="27.85546875" style="3" bestFit="1" customWidth="1"/>
    <col min="7431" max="7431" width="26.7109375" style="3" customWidth="1"/>
    <col min="7432" max="7680" width="9.140625" style="3"/>
    <col min="7681" max="7681" width="40" style="3" customWidth="1"/>
    <col min="7682" max="7682" width="19.28515625" style="3" bestFit="1" customWidth="1"/>
    <col min="7683" max="7683" width="24.140625" style="3" customWidth="1"/>
    <col min="7684" max="7685" width="24.28515625" style="3" customWidth="1"/>
    <col min="7686" max="7686" width="27.85546875" style="3" bestFit="1" customWidth="1"/>
    <col min="7687" max="7687" width="26.7109375" style="3" customWidth="1"/>
    <col min="7688" max="7936" width="9.140625" style="3"/>
    <col min="7937" max="7937" width="40" style="3" customWidth="1"/>
    <col min="7938" max="7938" width="19.28515625" style="3" bestFit="1" customWidth="1"/>
    <col min="7939" max="7939" width="24.140625" style="3" customWidth="1"/>
    <col min="7940" max="7941" width="24.28515625" style="3" customWidth="1"/>
    <col min="7942" max="7942" width="27.85546875" style="3" bestFit="1" customWidth="1"/>
    <col min="7943" max="7943" width="26.7109375" style="3" customWidth="1"/>
    <col min="7944" max="8192" width="9.140625" style="3"/>
    <col min="8193" max="8193" width="40" style="3" customWidth="1"/>
    <col min="8194" max="8194" width="19.28515625" style="3" bestFit="1" customWidth="1"/>
    <col min="8195" max="8195" width="24.140625" style="3" customWidth="1"/>
    <col min="8196" max="8197" width="24.28515625" style="3" customWidth="1"/>
    <col min="8198" max="8198" width="27.85546875" style="3" bestFit="1" customWidth="1"/>
    <col min="8199" max="8199" width="26.7109375" style="3" customWidth="1"/>
    <col min="8200" max="8448" width="9.140625" style="3"/>
    <col min="8449" max="8449" width="40" style="3" customWidth="1"/>
    <col min="8450" max="8450" width="19.28515625" style="3" bestFit="1" customWidth="1"/>
    <col min="8451" max="8451" width="24.140625" style="3" customWidth="1"/>
    <col min="8452" max="8453" width="24.28515625" style="3" customWidth="1"/>
    <col min="8454" max="8454" width="27.85546875" style="3" bestFit="1" customWidth="1"/>
    <col min="8455" max="8455" width="26.7109375" style="3" customWidth="1"/>
    <col min="8456" max="8704" width="9.140625" style="3"/>
    <col min="8705" max="8705" width="40" style="3" customWidth="1"/>
    <col min="8706" max="8706" width="19.28515625" style="3" bestFit="1" customWidth="1"/>
    <col min="8707" max="8707" width="24.140625" style="3" customWidth="1"/>
    <col min="8708" max="8709" width="24.28515625" style="3" customWidth="1"/>
    <col min="8710" max="8710" width="27.85546875" style="3" bestFit="1" customWidth="1"/>
    <col min="8711" max="8711" width="26.7109375" style="3" customWidth="1"/>
    <col min="8712" max="8960" width="9.140625" style="3"/>
    <col min="8961" max="8961" width="40" style="3" customWidth="1"/>
    <col min="8962" max="8962" width="19.28515625" style="3" bestFit="1" customWidth="1"/>
    <col min="8963" max="8963" width="24.140625" style="3" customWidth="1"/>
    <col min="8964" max="8965" width="24.28515625" style="3" customWidth="1"/>
    <col min="8966" max="8966" width="27.85546875" style="3" bestFit="1" customWidth="1"/>
    <col min="8967" max="8967" width="26.7109375" style="3" customWidth="1"/>
    <col min="8968" max="9216" width="9.140625" style="3"/>
    <col min="9217" max="9217" width="40" style="3" customWidth="1"/>
    <col min="9218" max="9218" width="19.28515625" style="3" bestFit="1" customWidth="1"/>
    <col min="9219" max="9219" width="24.140625" style="3" customWidth="1"/>
    <col min="9220" max="9221" width="24.28515625" style="3" customWidth="1"/>
    <col min="9222" max="9222" width="27.85546875" style="3" bestFit="1" customWidth="1"/>
    <col min="9223" max="9223" width="26.7109375" style="3" customWidth="1"/>
    <col min="9224" max="9472" width="9.140625" style="3"/>
    <col min="9473" max="9473" width="40" style="3" customWidth="1"/>
    <col min="9474" max="9474" width="19.28515625" style="3" bestFit="1" customWidth="1"/>
    <col min="9475" max="9475" width="24.140625" style="3" customWidth="1"/>
    <col min="9476" max="9477" width="24.28515625" style="3" customWidth="1"/>
    <col min="9478" max="9478" width="27.85546875" style="3" bestFit="1" customWidth="1"/>
    <col min="9479" max="9479" width="26.7109375" style="3" customWidth="1"/>
    <col min="9480" max="9728" width="9.140625" style="3"/>
    <col min="9729" max="9729" width="40" style="3" customWidth="1"/>
    <col min="9730" max="9730" width="19.28515625" style="3" bestFit="1" customWidth="1"/>
    <col min="9731" max="9731" width="24.140625" style="3" customWidth="1"/>
    <col min="9732" max="9733" width="24.28515625" style="3" customWidth="1"/>
    <col min="9734" max="9734" width="27.85546875" style="3" bestFit="1" customWidth="1"/>
    <col min="9735" max="9735" width="26.7109375" style="3" customWidth="1"/>
    <col min="9736" max="9984" width="9.140625" style="3"/>
    <col min="9985" max="9985" width="40" style="3" customWidth="1"/>
    <col min="9986" max="9986" width="19.28515625" style="3" bestFit="1" customWidth="1"/>
    <col min="9987" max="9987" width="24.140625" style="3" customWidth="1"/>
    <col min="9988" max="9989" width="24.28515625" style="3" customWidth="1"/>
    <col min="9990" max="9990" width="27.85546875" style="3" bestFit="1" customWidth="1"/>
    <col min="9991" max="9991" width="26.7109375" style="3" customWidth="1"/>
    <col min="9992" max="10240" width="9.140625" style="3"/>
    <col min="10241" max="10241" width="40" style="3" customWidth="1"/>
    <col min="10242" max="10242" width="19.28515625" style="3" bestFit="1" customWidth="1"/>
    <col min="10243" max="10243" width="24.140625" style="3" customWidth="1"/>
    <col min="10244" max="10245" width="24.28515625" style="3" customWidth="1"/>
    <col min="10246" max="10246" width="27.85546875" style="3" bestFit="1" customWidth="1"/>
    <col min="10247" max="10247" width="26.7109375" style="3" customWidth="1"/>
    <col min="10248" max="10496" width="9.140625" style="3"/>
    <col min="10497" max="10497" width="40" style="3" customWidth="1"/>
    <col min="10498" max="10498" width="19.28515625" style="3" bestFit="1" customWidth="1"/>
    <col min="10499" max="10499" width="24.140625" style="3" customWidth="1"/>
    <col min="10500" max="10501" width="24.28515625" style="3" customWidth="1"/>
    <col min="10502" max="10502" width="27.85546875" style="3" bestFit="1" customWidth="1"/>
    <col min="10503" max="10503" width="26.7109375" style="3" customWidth="1"/>
    <col min="10504" max="10752" width="9.140625" style="3"/>
    <col min="10753" max="10753" width="40" style="3" customWidth="1"/>
    <col min="10754" max="10754" width="19.28515625" style="3" bestFit="1" customWidth="1"/>
    <col min="10755" max="10755" width="24.140625" style="3" customWidth="1"/>
    <col min="10756" max="10757" width="24.28515625" style="3" customWidth="1"/>
    <col min="10758" max="10758" width="27.85546875" style="3" bestFit="1" customWidth="1"/>
    <col min="10759" max="10759" width="26.7109375" style="3" customWidth="1"/>
    <col min="10760" max="11008" width="9.140625" style="3"/>
    <col min="11009" max="11009" width="40" style="3" customWidth="1"/>
    <col min="11010" max="11010" width="19.28515625" style="3" bestFit="1" customWidth="1"/>
    <col min="11011" max="11011" width="24.140625" style="3" customWidth="1"/>
    <col min="11012" max="11013" width="24.28515625" style="3" customWidth="1"/>
    <col min="11014" max="11014" width="27.85546875" style="3" bestFit="1" customWidth="1"/>
    <col min="11015" max="11015" width="26.7109375" style="3" customWidth="1"/>
    <col min="11016" max="11264" width="9.140625" style="3"/>
    <col min="11265" max="11265" width="40" style="3" customWidth="1"/>
    <col min="11266" max="11266" width="19.28515625" style="3" bestFit="1" customWidth="1"/>
    <col min="11267" max="11267" width="24.140625" style="3" customWidth="1"/>
    <col min="11268" max="11269" width="24.28515625" style="3" customWidth="1"/>
    <col min="11270" max="11270" width="27.85546875" style="3" bestFit="1" customWidth="1"/>
    <col min="11271" max="11271" width="26.7109375" style="3" customWidth="1"/>
    <col min="11272" max="11520" width="9.140625" style="3"/>
    <col min="11521" max="11521" width="40" style="3" customWidth="1"/>
    <col min="11522" max="11522" width="19.28515625" style="3" bestFit="1" customWidth="1"/>
    <col min="11523" max="11523" width="24.140625" style="3" customWidth="1"/>
    <col min="11524" max="11525" width="24.28515625" style="3" customWidth="1"/>
    <col min="11526" max="11526" width="27.85546875" style="3" bestFit="1" customWidth="1"/>
    <col min="11527" max="11527" width="26.7109375" style="3" customWidth="1"/>
    <col min="11528" max="11776" width="9.140625" style="3"/>
    <col min="11777" max="11777" width="40" style="3" customWidth="1"/>
    <col min="11778" max="11778" width="19.28515625" style="3" bestFit="1" customWidth="1"/>
    <col min="11779" max="11779" width="24.140625" style="3" customWidth="1"/>
    <col min="11780" max="11781" width="24.28515625" style="3" customWidth="1"/>
    <col min="11782" max="11782" width="27.85546875" style="3" bestFit="1" customWidth="1"/>
    <col min="11783" max="11783" width="26.7109375" style="3" customWidth="1"/>
    <col min="11784" max="12032" width="9.140625" style="3"/>
    <col min="12033" max="12033" width="40" style="3" customWidth="1"/>
    <col min="12034" max="12034" width="19.28515625" style="3" bestFit="1" customWidth="1"/>
    <col min="12035" max="12035" width="24.140625" style="3" customWidth="1"/>
    <col min="12036" max="12037" width="24.28515625" style="3" customWidth="1"/>
    <col min="12038" max="12038" width="27.85546875" style="3" bestFit="1" customWidth="1"/>
    <col min="12039" max="12039" width="26.7109375" style="3" customWidth="1"/>
    <col min="12040" max="12288" width="9.140625" style="3"/>
    <col min="12289" max="12289" width="40" style="3" customWidth="1"/>
    <col min="12290" max="12290" width="19.28515625" style="3" bestFit="1" customWidth="1"/>
    <col min="12291" max="12291" width="24.140625" style="3" customWidth="1"/>
    <col min="12292" max="12293" width="24.28515625" style="3" customWidth="1"/>
    <col min="12294" max="12294" width="27.85546875" style="3" bestFit="1" customWidth="1"/>
    <col min="12295" max="12295" width="26.7109375" style="3" customWidth="1"/>
    <col min="12296" max="12544" width="9.140625" style="3"/>
    <col min="12545" max="12545" width="40" style="3" customWidth="1"/>
    <col min="12546" max="12546" width="19.28515625" style="3" bestFit="1" customWidth="1"/>
    <col min="12547" max="12547" width="24.140625" style="3" customWidth="1"/>
    <col min="12548" max="12549" width="24.28515625" style="3" customWidth="1"/>
    <col min="12550" max="12550" width="27.85546875" style="3" bestFit="1" customWidth="1"/>
    <col min="12551" max="12551" width="26.7109375" style="3" customWidth="1"/>
    <col min="12552" max="12800" width="9.140625" style="3"/>
    <col min="12801" max="12801" width="40" style="3" customWidth="1"/>
    <col min="12802" max="12802" width="19.28515625" style="3" bestFit="1" customWidth="1"/>
    <col min="12803" max="12803" width="24.140625" style="3" customWidth="1"/>
    <col min="12804" max="12805" width="24.28515625" style="3" customWidth="1"/>
    <col min="12806" max="12806" width="27.85546875" style="3" bestFit="1" customWidth="1"/>
    <col min="12807" max="12807" width="26.7109375" style="3" customWidth="1"/>
    <col min="12808" max="13056" width="9.140625" style="3"/>
    <col min="13057" max="13057" width="40" style="3" customWidth="1"/>
    <col min="13058" max="13058" width="19.28515625" style="3" bestFit="1" customWidth="1"/>
    <col min="13059" max="13059" width="24.140625" style="3" customWidth="1"/>
    <col min="13060" max="13061" width="24.28515625" style="3" customWidth="1"/>
    <col min="13062" max="13062" width="27.85546875" style="3" bestFit="1" customWidth="1"/>
    <col min="13063" max="13063" width="26.7109375" style="3" customWidth="1"/>
    <col min="13064" max="13312" width="9.140625" style="3"/>
    <col min="13313" max="13313" width="40" style="3" customWidth="1"/>
    <col min="13314" max="13314" width="19.28515625" style="3" bestFit="1" customWidth="1"/>
    <col min="13315" max="13315" width="24.140625" style="3" customWidth="1"/>
    <col min="13316" max="13317" width="24.28515625" style="3" customWidth="1"/>
    <col min="13318" max="13318" width="27.85546875" style="3" bestFit="1" customWidth="1"/>
    <col min="13319" max="13319" width="26.7109375" style="3" customWidth="1"/>
    <col min="13320" max="13568" width="9.140625" style="3"/>
    <col min="13569" max="13569" width="40" style="3" customWidth="1"/>
    <col min="13570" max="13570" width="19.28515625" style="3" bestFit="1" customWidth="1"/>
    <col min="13571" max="13571" width="24.140625" style="3" customWidth="1"/>
    <col min="13572" max="13573" width="24.28515625" style="3" customWidth="1"/>
    <col min="13574" max="13574" width="27.85546875" style="3" bestFit="1" customWidth="1"/>
    <col min="13575" max="13575" width="26.7109375" style="3" customWidth="1"/>
    <col min="13576" max="13824" width="9.140625" style="3"/>
    <col min="13825" max="13825" width="40" style="3" customWidth="1"/>
    <col min="13826" max="13826" width="19.28515625" style="3" bestFit="1" customWidth="1"/>
    <col min="13827" max="13827" width="24.140625" style="3" customWidth="1"/>
    <col min="13828" max="13829" width="24.28515625" style="3" customWidth="1"/>
    <col min="13830" max="13830" width="27.85546875" style="3" bestFit="1" customWidth="1"/>
    <col min="13831" max="13831" width="26.7109375" style="3" customWidth="1"/>
    <col min="13832" max="14080" width="9.140625" style="3"/>
    <col min="14081" max="14081" width="40" style="3" customWidth="1"/>
    <col min="14082" max="14082" width="19.28515625" style="3" bestFit="1" customWidth="1"/>
    <col min="14083" max="14083" width="24.140625" style="3" customWidth="1"/>
    <col min="14084" max="14085" width="24.28515625" style="3" customWidth="1"/>
    <col min="14086" max="14086" width="27.85546875" style="3" bestFit="1" customWidth="1"/>
    <col min="14087" max="14087" width="26.7109375" style="3" customWidth="1"/>
    <col min="14088" max="14336" width="9.140625" style="3"/>
    <col min="14337" max="14337" width="40" style="3" customWidth="1"/>
    <col min="14338" max="14338" width="19.28515625" style="3" bestFit="1" customWidth="1"/>
    <col min="14339" max="14339" width="24.140625" style="3" customWidth="1"/>
    <col min="14340" max="14341" width="24.28515625" style="3" customWidth="1"/>
    <col min="14342" max="14342" width="27.85546875" style="3" bestFit="1" customWidth="1"/>
    <col min="14343" max="14343" width="26.7109375" style="3" customWidth="1"/>
    <col min="14344" max="14592" width="9.140625" style="3"/>
    <col min="14593" max="14593" width="40" style="3" customWidth="1"/>
    <col min="14594" max="14594" width="19.28515625" style="3" bestFit="1" customWidth="1"/>
    <col min="14595" max="14595" width="24.140625" style="3" customWidth="1"/>
    <col min="14596" max="14597" width="24.28515625" style="3" customWidth="1"/>
    <col min="14598" max="14598" width="27.85546875" style="3" bestFit="1" customWidth="1"/>
    <col min="14599" max="14599" width="26.7109375" style="3" customWidth="1"/>
    <col min="14600" max="14848" width="9.140625" style="3"/>
    <col min="14849" max="14849" width="40" style="3" customWidth="1"/>
    <col min="14850" max="14850" width="19.28515625" style="3" bestFit="1" customWidth="1"/>
    <col min="14851" max="14851" width="24.140625" style="3" customWidth="1"/>
    <col min="14852" max="14853" width="24.28515625" style="3" customWidth="1"/>
    <col min="14854" max="14854" width="27.85546875" style="3" bestFit="1" customWidth="1"/>
    <col min="14855" max="14855" width="26.7109375" style="3" customWidth="1"/>
    <col min="14856" max="15104" width="9.140625" style="3"/>
    <col min="15105" max="15105" width="40" style="3" customWidth="1"/>
    <col min="15106" max="15106" width="19.28515625" style="3" bestFit="1" customWidth="1"/>
    <col min="15107" max="15107" width="24.140625" style="3" customWidth="1"/>
    <col min="15108" max="15109" width="24.28515625" style="3" customWidth="1"/>
    <col min="15110" max="15110" width="27.85546875" style="3" bestFit="1" customWidth="1"/>
    <col min="15111" max="15111" width="26.7109375" style="3" customWidth="1"/>
    <col min="15112" max="15360" width="9.140625" style="3"/>
    <col min="15361" max="15361" width="40" style="3" customWidth="1"/>
    <col min="15362" max="15362" width="19.28515625" style="3" bestFit="1" customWidth="1"/>
    <col min="15363" max="15363" width="24.140625" style="3" customWidth="1"/>
    <col min="15364" max="15365" width="24.28515625" style="3" customWidth="1"/>
    <col min="15366" max="15366" width="27.85546875" style="3" bestFit="1" customWidth="1"/>
    <col min="15367" max="15367" width="26.7109375" style="3" customWidth="1"/>
    <col min="15368" max="15616" width="9.140625" style="3"/>
    <col min="15617" max="15617" width="40" style="3" customWidth="1"/>
    <col min="15618" max="15618" width="19.28515625" style="3" bestFit="1" customWidth="1"/>
    <col min="15619" max="15619" width="24.140625" style="3" customWidth="1"/>
    <col min="15620" max="15621" width="24.28515625" style="3" customWidth="1"/>
    <col min="15622" max="15622" width="27.85546875" style="3" bestFit="1" customWidth="1"/>
    <col min="15623" max="15623" width="26.7109375" style="3" customWidth="1"/>
    <col min="15624" max="15872" width="9.140625" style="3"/>
    <col min="15873" max="15873" width="40" style="3" customWidth="1"/>
    <col min="15874" max="15874" width="19.28515625" style="3" bestFit="1" customWidth="1"/>
    <col min="15875" max="15875" width="24.140625" style="3" customWidth="1"/>
    <col min="15876" max="15877" width="24.28515625" style="3" customWidth="1"/>
    <col min="15878" max="15878" width="27.85546875" style="3" bestFit="1" customWidth="1"/>
    <col min="15879" max="15879" width="26.7109375" style="3" customWidth="1"/>
    <col min="15880" max="16128" width="9.140625" style="3"/>
    <col min="16129" max="16129" width="40" style="3" customWidth="1"/>
    <col min="16130" max="16130" width="19.28515625" style="3" bestFit="1" customWidth="1"/>
    <col min="16131" max="16131" width="24.140625" style="3" customWidth="1"/>
    <col min="16132" max="16133" width="24.28515625" style="3" customWidth="1"/>
    <col min="16134" max="16134" width="27.85546875" style="3" bestFit="1" customWidth="1"/>
    <col min="16135" max="16135" width="26.7109375" style="3" customWidth="1"/>
    <col min="16136" max="16384" width="9.140625" style="3"/>
  </cols>
  <sheetData>
    <row r="1" spans="1:8" ht="15.7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">
      <c r="A2" s="4" t="s">
        <v>1</v>
      </c>
      <c r="B2" s="5">
        <f ca="1">+'[1]Balance CNOG'!M3</f>
        <v>41936</v>
      </c>
    </row>
    <row r="3" spans="1:8" ht="16.5" thickBot="1" x14ac:dyDescent="0.25">
      <c r="A3" s="6"/>
      <c r="B3" s="6"/>
      <c r="C3" s="6"/>
      <c r="D3" s="6"/>
      <c r="E3" s="6"/>
      <c r="F3" s="6"/>
      <c r="G3" s="6"/>
    </row>
    <row r="4" spans="1:8" ht="24.7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</row>
    <row r="5" spans="1:8" ht="24.75" customHeight="1" thickBot="1" x14ac:dyDescent="0.25">
      <c r="A5" s="10"/>
      <c r="B5" s="11"/>
      <c r="C5" s="11"/>
      <c r="D5" s="11"/>
      <c r="E5" s="11"/>
      <c r="F5" s="12" t="s">
        <v>9</v>
      </c>
      <c r="G5" s="11"/>
    </row>
    <row r="6" spans="1:8" x14ac:dyDescent="0.2">
      <c r="A6" s="13" t="s">
        <v>10</v>
      </c>
      <c r="B6" s="14" t="s">
        <v>11</v>
      </c>
      <c r="C6" s="15">
        <f ca="1">ROUND((VLOOKUP("E_BALLENA",[2]Datos!$B:$AI,DAY(B2)+3,FALSE)*[2]PoderCalor!$B$7/1000*0.57)/1000,1)+0.2</f>
        <v>283.5</v>
      </c>
      <c r="D6" s="15">
        <f>+SUM('[1]Balance CNOG'!Q6:Q16)/1000</f>
        <v>254.065</v>
      </c>
      <c r="E6" s="16">
        <f t="shared" ref="E6:E11" ca="1" si="0">+C6-D6</f>
        <v>29.435000000000002</v>
      </c>
      <c r="F6" s="17" t="s">
        <v>3</v>
      </c>
      <c r="G6" s="18"/>
    </row>
    <row r="7" spans="1:8" x14ac:dyDescent="0.2">
      <c r="A7" s="19" t="s">
        <v>12</v>
      </c>
      <c r="B7" s="14" t="s">
        <v>11</v>
      </c>
      <c r="C7" s="15">
        <f ca="1">ROUND((VLOOKUP("E_PAUTOSUR",[2]Datos!$B:$AI,DAY(B2)+3,FALSE)*[2]PoderCalor!$B$20/1000*0.5+VLOOKUP("E_PAUTO",[2]Datos!$B:$AI,DAY(B2)+3,FALSE)*[2]PoderCalor!$B$20/1000*0.5)/1000,1)</f>
        <v>23.5</v>
      </c>
      <c r="D7" s="15">
        <f>SUM('[1]Balance CNOG'!Q17:Q21)/1000</f>
        <v>25.707999999999998</v>
      </c>
      <c r="E7" s="16">
        <f t="shared" ca="1" si="0"/>
        <v>-2.2079999999999984</v>
      </c>
      <c r="F7" s="17" t="s">
        <v>3</v>
      </c>
      <c r="G7" s="18"/>
    </row>
    <row r="8" spans="1:8" x14ac:dyDescent="0.2">
      <c r="A8" s="19" t="s">
        <v>13</v>
      </c>
      <c r="B8" s="14" t="s">
        <v>11</v>
      </c>
      <c r="C8" s="15">
        <f ca="1">ROUND((VLOOKUP("E_BP_CUS_POR",[2]Datos!$B:$AI,DAY(B2)+3,FALSE)*0.6938+VLOOKUP("E_CUSIANA",[2]Datos!$B:$AI,DAY(B2)+3,FALSE)*0.6938+VLOOKUP("E_CUSIANA_LTOII",[2]Datos!$B:$AI,DAY(B2)+3,FALSE)*0.4419)*[2]PoderCalor!$B$16/1000/1000,1)</f>
        <v>171</v>
      </c>
      <c r="D8" s="15">
        <f>+SUM('[1]Balance CNOG'!Q22:Q26)/1000</f>
        <v>138.57400000000001</v>
      </c>
      <c r="E8" s="16">
        <f t="shared" ca="1" si="0"/>
        <v>32.425999999999988</v>
      </c>
      <c r="F8" s="17" t="s">
        <v>3</v>
      </c>
      <c r="G8" s="20"/>
    </row>
    <row r="9" spans="1:8" x14ac:dyDescent="0.2">
      <c r="A9" s="19" t="s">
        <v>14</v>
      </c>
      <c r="B9" s="14" t="s">
        <v>11</v>
      </c>
      <c r="C9" s="15">
        <f ca="1">ROUND(VLOOKUP("E_CUPIAGUA",[2]Datos!$B:$AI,DAY(B2)+3,FALSE)*[2]PoderCalor!$B$25/1000/1000,1)</f>
        <v>125.5</v>
      </c>
      <c r="D9" s="15">
        <f>+SUM('[1]Balance CNOG'!Q27:Q31)/1000</f>
        <v>210.786</v>
      </c>
      <c r="E9" s="16">
        <f t="shared" ca="1" si="0"/>
        <v>-85.286000000000001</v>
      </c>
      <c r="F9" s="17" t="s">
        <v>3</v>
      </c>
      <c r="G9" s="20"/>
    </row>
    <row r="10" spans="1:8" x14ac:dyDescent="0.2">
      <c r="A10" s="19" t="s">
        <v>15</v>
      </c>
      <c r="B10" s="14" t="s">
        <v>11</v>
      </c>
      <c r="C10" s="15">
        <f ca="1">ROUND(VLOOKUP("E_GIBRALTAR",[2]Datos!$B:$AI,DAY(B2)+3,FALSE)*[2]PoderCalor!$B$24/1000/1000,1)</f>
        <v>40</v>
      </c>
      <c r="D10" s="15">
        <f>+SUM('[1]Balance CNOG'!Q32:Q36)/1000</f>
        <v>39.991999999999997</v>
      </c>
      <c r="E10" s="16">
        <f t="shared" ca="1" si="0"/>
        <v>8.0000000000026716E-3</v>
      </c>
      <c r="F10" s="17"/>
      <c r="G10" s="20"/>
    </row>
    <row r="11" spans="1:8" ht="45.75" thickBot="1" x14ac:dyDescent="0.25">
      <c r="A11" s="21" t="s">
        <v>16</v>
      </c>
      <c r="B11" s="22" t="s">
        <v>11</v>
      </c>
      <c r="C11" s="23">
        <f>ROUND(SUM(D16:D33)/1000,1)-1.3+1.2</f>
        <v>-0.10000000000000009</v>
      </c>
      <c r="D11" s="23">
        <f>+SUM('[1]Balance CNOG'!Q37:Q41)/1000</f>
        <v>52.036000000000001</v>
      </c>
      <c r="E11" s="24">
        <f t="shared" si="0"/>
        <v>-52.136000000000003</v>
      </c>
      <c r="F11" s="25"/>
      <c r="G11" s="26"/>
    </row>
    <row r="12" spans="1:8" x14ac:dyDescent="0.2">
      <c r="D12" s="27"/>
      <c r="E12" s="28"/>
      <c r="F12" s="29"/>
    </row>
    <row r="13" spans="1:8" x14ac:dyDescent="0.2">
      <c r="E13" s="29"/>
      <c r="F13" s="29"/>
    </row>
    <row r="14" spans="1:8" x14ac:dyDescent="0.2">
      <c r="E14" s="30"/>
      <c r="F14" s="31"/>
    </row>
    <row r="15" spans="1:8" x14ac:dyDescent="0.2">
      <c r="F15" s="29"/>
    </row>
    <row r="16" spans="1:8" x14ac:dyDescent="0.2">
      <c r="C16" s="28"/>
      <c r="D16" s="32"/>
      <c r="F16" s="29"/>
    </row>
    <row r="17" spans="3:7" ht="15" customHeight="1" x14ac:dyDescent="0.2">
      <c r="C17" s="28"/>
      <c r="D17" s="32"/>
    </row>
    <row r="18" spans="3:7" x14ac:dyDescent="0.2">
      <c r="C18" s="28"/>
      <c r="D18" s="32"/>
    </row>
    <row r="19" spans="3:7" x14ac:dyDescent="0.2">
      <c r="C19" s="28"/>
      <c r="D19" s="32"/>
    </row>
    <row r="20" spans="3:7" x14ac:dyDescent="0.2">
      <c r="C20" s="28"/>
      <c r="D20" s="32"/>
      <c r="G20" s="33"/>
    </row>
    <row r="21" spans="3:7" x14ac:dyDescent="0.2">
      <c r="C21" s="28"/>
      <c r="D21" s="34"/>
    </row>
    <row r="22" spans="3:7" x14ac:dyDescent="0.2">
      <c r="C22" s="28"/>
      <c r="D22" s="34"/>
    </row>
    <row r="23" spans="3:7" x14ac:dyDescent="0.2">
      <c r="C23" s="28"/>
      <c r="D23" s="34"/>
      <c r="G23" s="33"/>
    </row>
    <row r="24" spans="3:7" x14ac:dyDescent="0.2">
      <c r="C24" s="28"/>
      <c r="D24" s="34"/>
    </row>
    <row r="25" spans="3:7" x14ac:dyDescent="0.2">
      <c r="C25" s="28"/>
      <c r="D25" s="34"/>
    </row>
    <row r="26" spans="3:7" x14ac:dyDescent="0.2">
      <c r="C26" s="28"/>
      <c r="D26" s="34"/>
    </row>
    <row r="27" spans="3:7" x14ac:dyDescent="0.2">
      <c r="C27" s="28"/>
      <c r="D27" s="34"/>
    </row>
    <row r="28" spans="3:7" x14ac:dyDescent="0.2">
      <c r="C28" s="28"/>
      <c r="D28" s="34"/>
    </row>
    <row r="29" spans="3:7" x14ac:dyDescent="0.2">
      <c r="C29" s="28"/>
      <c r="D29" s="34"/>
    </row>
    <row r="30" spans="3:7" x14ac:dyDescent="0.2">
      <c r="C30" s="28"/>
      <c r="D30" s="34"/>
    </row>
    <row r="31" spans="3:7" x14ac:dyDescent="0.2">
      <c r="C31" s="28"/>
      <c r="D31" s="34"/>
    </row>
    <row r="32" spans="3:7" x14ac:dyDescent="0.2">
      <c r="C32" s="28"/>
      <c r="D32" s="34"/>
    </row>
    <row r="33" spans="3:5" x14ac:dyDescent="0.2">
      <c r="C33" s="28"/>
      <c r="D33" s="34"/>
    </row>
    <row r="34" spans="3:5" x14ac:dyDescent="0.2">
      <c r="E34" s="29"/>
    </row>
    <row r="35" spans="3:5" x14ac:dyDescent="0.2">
      <c r="E35" s="29"/>
    </row>
  </sheetData>
  <mergeCells count="8">
    <mergeCell ref="A1:G1"/>
    <mergeCell ref="A3:G3"/>
    <mergeCell ref="A4:A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 CNOG</vt:lpstr>
      <vt:lpstr>'Disp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2014-10-24T00:19:51Z</dcterms:created>
  <dcterms:modified xsi:type="dcterms:W3CDTF">2014-10-24T00:20:13Z</dcterms:modified>
</cp:coreProperties>
</file>